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Neurorobotics\Desktop\Prj_humble\Humble\"/>
    </mc:Choice>
  </mc:AlternateContent>
  <xr:revisionPtr revIDLastSave="0" documentId="13_ncr:1_{99307AF1-1FB5-4978-9E41-3F934127C453}" xr6:coauthVersionLast="46" xr6:coauthVersionMax="46" xr10:uidLastSave="{00000000-0000-0000-0000-000000000000}"/>
  <bookViews>
    <workbookView xWindow="-28920" yWindow="-120" windowWidth="29040" windowHeight="15840" tabRatio="871" firstSheet="3" activeTab="8" xr2:uid="{507B2B67-0C89-451A-BCF7-B5B1BB35317C}"/>
  </bookViews>
  <sheets>
    <sheet name="AlexNet각각 10번" sheetId="2" r:id="rId1"/>
    <sheet name="Resnet50각각 10번" sheetId="11" r:id="rId2"/>
    <sheet name="Inception-v4각각 10번" sheetId="12" r:id="rId3"/>
    <sheet name="VGG19각각 10번" sheetId="13" r:id="rId4"/>
    <sheet name="AlexNet_Table1, 2" sheetId="8" r:id="rId5"/>
    <sheet name="VGG19_Table1, 2" sheetId="21" r:id="rId6"/>
    <sheet name="Resnet50_Table1, 2" sheetId="19" r:id="rId7"/>
    <sheet name="Inception-v4_Table1, 2" sheetId="20" r:id="rId8"/>
    <sheet name="AlexNet_data" sheetId="5" r:id="rId9"/>
    <sheet name="Resnet50_data" sheetId="14" r:id="rId10"/>
    <sheet name="Inception-v4_data" sheetId="15" r:id="rId11"/>
    <sheet name="VGG19_data" sheetId="16" r:id="rId12"/>
    <sheet name="AlexNet_average" sheetId="4" r:id="rId13"/>
    <sheet name="SPSS_train_loss" sheetId="9" r:id="rId14"/>
    <sheet name="SPSS_test_acc" sheetId="10" r:id="rId15"/>
    <sheet name="AlexNet_SPSS_data" sheetId="7" r:id="rId16"/>
    <sheet name="기타" sheetId="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5" i="8" l="1"/>
  <c r="S25" i="8"/>
  <c r="R25" i="8"/>
  <c r="T24" i="8"/>
  <c r="S24" i="8"/>
  <c r="R24" i="8"/>
  <c r="T23" i="8"/>
  <c r="S23" i="8"/>
  <c r="R23" i="8"/>
  <c r="T22" i="8"/>
  <c r="S22" i="8"/>
  <c r="R22" i="8"/>
  <c r="T21" i="8"/>
  <c r="S21" i="8"/>
  <c r="R21" i="8"/>
  <c r="T10" i="8"/>
  <c r="S10" i="8"/>
  <c r="R10" i="8"/>
  <c r="T9" i="8"/>
  <c r="S9" i="8"/>
  <c r="R9" i="8"/>
  <c r="T8" i="8"/>
  <c r="S8" i="8"/>
  <c r="R8" i="8"/>
  <c r="T7" i="8"/>
  <c r="S7" i="8"/>
  <c r="R7" i="8"/>
  <c r="T6" i="8"/>
  <c r="S6" i="8"/>
  <c r="R6" i="8"/>
  <c r="S25" i="20"/>
  <c r="T25" i="20"/>
  <c r="S24" i="20"/>
  <c r="T24" i="20"/>
  <c r="S23" i="20"/>
  <c r="T23" i="20"/>
  <c r="S22" i="20"/>
  <c r="T22" i="20"/>
  <c r="S21" i="20"/>
  <c r="T21" i="20"/>
  <c r="R25" i="20"/>
  <c r="R24" i="20"/>
  <c r="R23" i="20"/>
  <c r="R22" i="20"/>
  <c r="R21" i="20"/>
  <c r="S9" i="20"/>
  <c r="T9" i="20"/>
  <c r="S8" i="20"/>
  <c r="T8" i="20"/>
  <c r="S7" i="20"/>
  <c r="T7" i="20"/>
  <c r="S6" i="20"/>
  <c r="T6" i="20"/>
  <c r="S5" i="20"/>
  <c r="T5" i="20"/>
  <c r="R9" i="20"/>
  <c r="R8" i="20"/>
  <c r="R7" i="20"/>
  <c r="R6" i="20"/>
  <c r="R5" i="20"/>
  <c r="S25" i="21"/>
  <c r="T25" i="21"/>
  <c r="R25" i="21"/>
  <c r="S24" i="21"/>
  <c r="T24" i="21"/>
  <c r="R24" i="21"/>
  <c r="S23" i="21"/>
  <c r="T23" i="21"/>
  <c r="R23" i="21"/>
  <c r="S22" i="21"/>
  <c r="T22" i="21"/>
  <c r="R22" i="21"/>
  <c r="S21" i="21"/>
  <c r="T21" i="21"/>
  <c r="R21" i="21"/>
  <c r="S9" i="21"/>
  <c r="T9" i="21"/>
  <c r="R9" i="21"/>
  <c r="S8" i="21"/>
  <c r="T8" i="21"/>
  <c r="R8" i="21"/>
  <c r="S7" i="21"/>
  <c r="T7" i="21"/>
  <c r="R7" i="21"/>
  <c r="S6" i="21"/>
  <c r="T6" i="21"/>
  <c r="R6" i="21"/>
  <c r="S5" i="21"/>
  <c r="T5" i="21"/>
  <c r="R5" i="21"/>
  <c r="C30" i="21"/>
  <c r="D30" i="21"/>
  <c r="E30" i="21"/>
  <c r="F30" i="21"/>
  <c r="G30" i="21"/>
  <c r="H30" i="21"/>
  <c r="I30" i="21"/>
  <c r="J30" i="21"/>
  <c r="K30" i="21"/>
  <c r="L30" i="21"/>
  <c r="M30" i="21"/>
  <c r="N30" i="21"/>
  <c r="O30" i="21"/>
  <c r="P30" i="21"/>
  <c r="B30" i="21"/>
  <c r="C29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B29" i="21"/>
  <c r="C28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B28" i="21"/>
  <c r="C16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C15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C14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B16" i="21"/>
  <c r="B15" i="21"/>
  <c r="B14" i="21"/>
  <c r="C30" i="20"/>
  <c r="D30" i="20"/>
  <c r="E30" i="20"/>
  <c r="F30" i="20"/>
  <c r="G30" i="20"/>
  <c r="H30" i="20"/>
  <c r="I30" i="20"/>
  <c r="J30" i="20"/>
  <c r="K30" i="20"/>
  <c r="L30" i="20"/>
  <c r="M30" i="20"/>
  <c r="N30" i="20"/>
  <c r="O30" i="20"/>
  <c r="P30" i="20"/>
  <c r="B30" i="20"/>
  <c r="C29" i="20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B29" i="20"/>
  <c r="C28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B28" i="20"/>
  <c r="C16" i="20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B16" i="20"/>
  <c r="C15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B15" i="20"/>
  <c r="C14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B14" i="20"/>
  <c r="C30" i="19"/>
  <c r="D30" i="19"/>
  <c r="E30" i="19"/>
  <c r="F30" i="19"/>
  <c r="G30" i="19"/>
  <c r="H30" i="19"/>
  <c r="I30" i="19"/>
  <c r="J30" i="19"/>
  <c r="K30" i="19"/>
  <c r="L30" i="19"/>
  <c r="M30" i="19"/>
  <c r="N30" i="19"/>
  <c r="O30" i="19"/>
  <c r="P30" i="19"/>
  <c r="B30" i="19"/>
  <c r="C29" i="19"/>
  <c r="D29" i="19"/>
  <c r="E29" i="19"/>
  <c r="F29" i="19"/>
  <c r="G29" i="19"/>
  <c r="H29" i="19"/>
  <c r="I29" i="19"/>
  <c r="J29" i="19"/>
  <c r="K29" i="19"/>
  <c r="L29" i="19"/>
  <c r="M29" i="19"/>
  <c r="N29" i="19"/>
  <c r="O29" i="19"/>
  <c r="P29" i="19"/>
  <c r="B29" i="19"/>
  <c r="C28" i="19"/>
  <c r="S21" i="19" s="1"/>
  <c r="D28" i="19"/>
  <c r="T21" i="19" s="1"/>
  <c r="E28" i="19"/>
  <c r="R22" i="19" s="1"/>
  <c r="F28" i="19"/>
  <c r="S22" i="19" s="1"/>
  <c r="G28" i="19"/>
  <c r="T22" i="19" s="1"/>
  <c r="H28" i="19"/>
  <c r="R23" i="19" s="1"/>
  <c r="I28" i="19"/>
  <c r="S23" i="19" s="1"/>
  <c r="J28" i="19"/>
  <c r="T23" i="19" s="1"/>
  <c r="K28" i="19"/>
  <c r="R24" i="19" s="1"/>
  <c r="L28" i="19"/>
  <c r="S24" i="19" s="1"/>
  <c r="M28" i="19"/>
  <c r="T24" i="19" s="1"/>
  <c r="N28" i="19"/>
  <c r="R25" i="19" s="1"/>
  <c r="O28" i="19"/>
  <c r="S25" i="19" s="1"/>
  <c r="P28" i="19"/>
  <c r="T25" i="19" s="1"/>
  <c r="B28" i="19"/>
  <c r="R21" i="19" s="1"/>
  <c r="C16" i="19"/>
  <c r="D16" i="19"/>
  <c r="E16" i="19"/>
  <c r="F16" i="19"/>
  <c r="G16" i="19"/>
  <c r="H16" i="19"/>
  <c r="I16" i="19"/>
  <c r="J16" i="19"/>
  <c r="K16" i="19"/>
  <c r="L16" i="19"/>
  <c r="M16" i="19"/>
  <c r="N16" i="19"/>
  <c r="O16" i="19"/>
  <c r="P16" i="19"/>
  <c r="B16" i="19"/>
  <c r="C15" i="19"/>
  <c r="D15" i="19"/>
  <c r="E15" i="19"/>
  <c r="F15" i="19"/>
  <c r="G15" i="19"/>
  <c r="H15" i="19"/>
  <c r="I15" i="19"/>
  <c r="J15" i="19"/>
  <c r="K15" i="19"/>
  <c r="L15" i="19"/>
  <c r="M15" i="19"/>
  <c r="N15" i="19"/>
  <c r="O15" i="19"/>
  <c r="P15" i="19"/>
  <c r="B15" i="19"/>
  <c r="C14" i="19"/>
  <c r="S6" i="19" s="1"/>
  <c r="D14" i="19"/>
  <c r="T6" i="19" s="1"/>
  <c r="E14" i="19"/>
  <c r="R7" i="19" s="1"/>
  <c r="F14" i="19"/>
  <c r="S7" i="19" s="1"/>
  <c r="G14" i="19"/>
  <c r="T7" i="19" s="1"/>
  <c r="H14" i="19"/>
  <c r="R8" i="19" s="1"/>
  <c r="I14" i="19"/>
  <c r="S8" i="19" s="1"/>
  <c r="J14" i="19"/>
  <c r="T8" i="19" s="1"/>
  <c r="K14" i="19"/>
  <c r="R9" i="19" s="1"/>
  <c r="L14" i="19"/>
  <c r="S9" i="19" s="1"/>
  <c r="M14" i="19"/>
  <c r="T9" i="19" s="1"/>
  <c r="N14" i="19"/>
  <c r="R10" i="19" s="1"/>
  <c r="O14" i="19"/>
  <c r="S10" i="19" s="1"/>
  <c r="P14" i="19"/>
  <c r="T10" i="19" s="1"/>
  <c r="B14" i="19"/>
  <c r="R6" i="19" s="1"/>
  <c r="D224" i="16" a="1"/>
  <c r="D224" i="16" s="1"/>
  <c r="D225" i="16" a="1"/>
  <c r="D225" i="16" s="1"/>
  <c r="D226" i="16" a="1"/>
  <c r="D226" i="16" s="1"/>
  <c r="D227" i="16" a="1"/>
  <c r="D227" i="16" s="1"/>
  <c r="D228" i="16" a="1"/>
  <c r="D228" i="16" s="1"/>
  <c r="D229" i="16" a="1"/>
  <c r="D229" i="16" s="1"/>
  <c r="D230" i="16" a="1"/>
  <c r="D230" i="16" s="1"/>
  <c r="D231" i="16" a="1"/>
  <c r="D231" i="16" s="1"/>
  <c r="D232" i="16" a="1"/>
  <c r="D232" i="16" s="1"/>
  <c r="D223" i="16" a="1"/>
  <c r="D223" i="16" s="1"/>
  <c r="D214" i="16" a="1"/>
  <c r="D214" i="16" s="1"/>
  <c r="D215" i="16" a="1"/>
  <c r="D215" i="16" s="1"/>
  <c r="D216" i="16" a="1"/>
  <c r="D216" i="16" s="1"/>
  <c r="D217" i="16" a="1"/>
  <c r="D217" i="16" s="1"/>
  <c r="D218" i="16" a="1"/>
  <c r="D218" i="16" s="1"/>
  <c r="D219" i="16" a="1"/>
  <c r="D219" i="16" s="1"/>
  <c r="D220" i="16" a="1"/>
  <c r="D220" i="16" s="1"/>
  <c r="D221" i="16" a="1"/>
  <c r="D221" i="16" s="1"/>
  <c r="D222" i="16" a="1"/>
  <c r="D222" i="16" s="1"/>
  <c r="D213" i="16" a="1"/>
  <c r="D213" i="16" s="1"/>
  <c r="D204" i="16" a="1"/>
  <c r="D204" i="16" s="1"/>
  <c r="D205" i="16" a="1"/>
  <c r="D205" i="16" s="1"/>
  <c r="D206" i="16" a="1"/>
  <c r="D206" i="16" s="1"/>
  <c r="D207" i="16" a="1"/>
  <c r="D207" i="16" s="1"/>
  <c r="D208" i="16" a="1"/>
  <c r="D208" i="16" s="1"/>
  <c r="D209" i="16" a="1"/>
  <c r="D209" i="16" s="1"/>
  <c r="D210" i="16" a="1"/>
  <c r="D210" i="16" s="1"/>
  <c r="D211" i="16" a="1"/>
  <c r="D211" i="16" s="1"/>
  <c r="D212" i="16" a="1"/>
  <c r="D212" i="16" s="1"/>
  <c r="D203" i="16" a="1"/>
  <c r="D203" i="16" s="1"/>
  <c r="D194" i="16" a="1"/>
  <c r="D194" i="16" s="1"/>
  <c r="D195" i="16" a="1"/>
  <c r="D195" i="16" s="1"/>
  <c r="D196" i="16" a="1"/>
  <c r="D196" i="16" s="1"/>
  <c r="D197" i="16" a="1"/>
  <c r="D197" i="16" s="1"/>
  <c r="D198" i="16" a="1"/>
  <c r="D198" i="16" s="1"/>
  <c r="D199" i="16" a="1"/>
  <c r="D199" i="16" s="1"/>
  <c r="D200" i="16" a="1"/>
  <c r="D200" i="16" s="1"/>
  <c r="D201" i="16" a="1"/>
  <c r="D201" i="16" s="1"/>
  <c r="D202" i="16" a="1"/>
  <c r="D202" i="16" s="1"/>
  <c r="D193" i="16" a="1"/>
  <c r="D193" i="16" s="1"/>
  <c r="D184" i="16" a="1"/>
  <c r="D184" i="16" s="1"/>
  <c r="D185" i="16" a="1"/>
  <c r="D185" i="16" s="1"/>
  <c r="D186" i="16" a="1"/>
  <c r="D186" i="16" s="1"/>
  <c r="D187" i="16" a="1"/>
  <c r="D187" i="16" s="1"/>
  <c r="D188" i="16" a="1"/>
  <c r="D188" i="16" s="1"/>
  <c r="D189" i="16" a="1"/>
  <c r="D189" i="16" s="1"/>
  <c r="D190" i="16" a="1"/>
  <c r="D190" i="16" s="1"/>
  <c r="D191" i="16" a="1"/>
  <c r="D191" i="16" s="1"/>
  <c r="D192" i="16" a="1"/>
  <c r="D192" i="16" s="1"/>
  <c r="D183" i="16" a="1"/>
  <c r="D183" i="16" s="1"/>
  <c r="D170" i="16" a="1"/>
  <c r="D170" i="16" s="1"/>
  <c r="D171" i="16" a="1"/>
  <c r="D171" i="16" s="1"/>
  <c r="D172" i="16" a="1"/>
  <c r="D172" i="16" s="1"/>
  <c r="D173" i="16" a="1"/>
  <c r="D173" i="16" s="1"/>
  <c r="D174" i="16" a="1"/>
  <c r="D174" i="16" s="1"/>
  <c r="D175" i="16" a="1"/>
  <c r="D175" i="16" s="1"/>
  <c r="D176" i="16" a="1"/>
  <c r="D176" i="16" s="1"/>
  <c r="D177" i="16" a="1"/>
  <c r="D177" i="16" s="1"/>
  <c r="D178" i="16" a="1"/>
  <c r="D178" i="16" s="1"/>
  <c r="D169" i="16" a="1"/>
  <c r="D169" i="16" s="1"/>
  <c r="D160" i="16" a="1"/>
  <c r="D160" i="16" s="1"/>
  <c r="D161" i="16" a="1"/>
  <c r="D161" i="16" s="1"/>
  <c r="D162" i="16" a="1"/>
  <c r="D162" i="16" s="1"/>
  <c r="D163" i="16" a="1"/>
  <c r="D163" i="16" s="1"/>
  <c r="D164" i="16" a="1"/>
  <c r="D164" i="16" s="1"/>
  <c r="D165" i="16" a="1"/>
  <c r="D165" i="16" s="1"/>
  <c r="D166" i="16" a="1"/>
  <c r="D166" i="16" s="1"/>
  <c r="D167" i="16" a="1"/>
  <c r="D167" i="16" s="1"/>
  <c r="D168" i="16" a="1"/>
  <c r="D168" i="16" s="1"/>
  <c r="D159" i="16" a="1"/>
  <c r="D159" i="16" s="1"/>
  <c r="D150" i="16" a="1"/>
  <c r="D150" i="16" s="1"/>
  <c r="D151" i="16" a="1"/>
  <c r="D151" i="16" s="1"/>
  <c r="D152" i="16" a="1"/>
  <c r="D152" i="16" s="1"/>
  <c r="D153" i="16" a="1"/>
  <c r="D153" i="16" s="1"/>
  <c r="D154" i="16" a="1"/>
  <c r="D154" i="16" s="1"/>
  <c r="D155" i="16" a="1"/>
  <c r="D155" i="16" s="1"/>
  <c r="D156" i="16" a="1"/>
  <c r="D156" i="16" s="1"/>
  <c r="D157" i="16" a="1"/>
  <c r="D157" i="16" s="1"/>
  <c r="D158" i="16" a="1"/>
  <c r="D158" i="16" s="1"/>
  <c r="D149" i="16" a="1"/>
  <c r="D149" i="16" s="1"/>
  <c r="D140" i="16" a="1"/>
  <c r="D140" i="16" s="1"/>
  <c r="D141" i="16" a="1"/>
  <c r="D141" i="16" s="1"/>
  <c r="D142" i="16" a="1"/>
  <c r="D142" i="16" s="1"/>
  <c r="D143" i="16" a="1"/>
  <c r="D143" i="16" s="1"/>
  <c r="D144" i="16" a="1"/>
  <c r="D144" i="16" s="1"/>
  <c r="D145" i="16" a="1"/>
  <c r="D145" i="16" s="1"/>
  <c r="D146" i="16" a="1"/>
  <c r="D146" i="16" s="1"/>
  <c r="D147" i="16" a="1"/>
  <c r="D147" i="16" s="1"/>
  <c r="D148" i="16" a="1"/>
  <c r="D148" i="16" s="1"/>
  <c r="D139" i="16" a="1"/>
  <c r="D139" i="16" s="1"/>
  <c r="D130" i="16" a="1"/>
  <c r="D130" i="16" s="1"/>
  <c r="D131" i="16" a="1"/>
  <c r="D131" i="16" s="1"/>
  <c r="D132" i="16" a="1"/>
  <c r="D132" i="16" s="1"/>
  <c r="D133" i="16" a="1"/>
  <c r="D133" i="16" s="1"/>
  <c r="D134" i="16" a="1"/>
  <c r="D134" i="16" s="1"/>
  <c r="D135" i="16" a="1"/>
  <c r="D135" i="16" s="1"/>
  <c r="D136" i="16" a="1"/>
  <c r="D136" i="16" s="1"/>
  <c r="D137" i="16" a="1"/>
  <c r="D137" i="16" s="1"/>
  <c r="D138" i="16" a="1"/>
  <c r="D138" i="16" s="1"/>
  <c r="D129" i="16" a="1"/>
  <c r="D129" i="16" s="1"/>
  <c r="D117" i="16" a="1"/>
  <c r="D117" i="16" s="1"/>
  <c r="D118" i="16" a="1"/>
  <c r="D118" i="16" s="1"/>
  <c r="D119" i="16" a="1"/>
  <c r="D119" i="16" s="1"/>
  <c r="D120" i="16" a="1"/>
  <c r="D120" i="16" s="1"/>
  <c r="D121" i="16" a="1"/>
  <c r="D121" i="16" s="1"/>
  <c r="D122" i="16" a="1"/>
  <c r="D122" i="16" s="1"/>
  <c r="D123" i="16" a="1"/>
  <c r="D123" i="16" s="1"/>
  <c r="D124" i="16" a="1"/>
  <c r="D124" i="16" s="1"/>
  <c r="D125" i="16" a="1"/>
  <c r="D125" i="16" s="1"/>
  <c r="D116" i="16" a="1"/>
  <c r="D116" i="16" s="1"/>
  <c r="D107" i="16" a="1"/>
  <c r="D107" i="16" s="1"/>
  <c r="D108" i="16" a="1"/>
  <c r="D108" i="16" s="1"/>
  <c r="D109" i="16" a="1"/>
  <c r="D109" i="16" s="1"/>
  <c r="D110" i="16" a="1"/>
  <c r="D110" i="16" s="1"/>
  <c r="D111" i="16" a="1"/>
  <c r="D111" i="16" s="1"/>
  <c r="D112" i="16" a="1"/>
  <c r="D112" i="16" s="1"/>
  <c r="D113" i="16" a="1"/>
  <c r="D113" i="16" s="1"/>
  <c r="D114" i="16" a="1"/>
  <c r="D114" i="16" s="1"/>
  <c r="D115" i="16" a="1"/>
  <c r="D115" i="16" s="1"/>
  <c r="D106" i="16" a="1"/>
  <c r="D106" i="16" s="1"/>
  <c r="D97" i="16" a="1"/>
  <c r="D97" i="16" s="1"/>
  <c r="D98" i="16" a="1"/>
  <c r="D98" i="16" s="1"/>
  <c r="D99" i="16" a="1"/>
  <c r="D99" i="16" s="1"/>
  <c r="D100" i="16" a="1"/>
  <c r="D100" i="16" s="1"/>
  <c r="D101" i="16" a="1"/>
  <c r="D101" i="16" s="1"/>
  <c r="D102" i="16" a="1"/>
  <c r="D102" i="16" s="1"/>
  <c r="D103" i="16" a="1"/>
  <c r="D103" i="16" s="1"/>
  <c r="D104" i="16" a="1"/>
  <c r="D104" i="16" s="1"/>
  <c r="D105" i="16" a="1"/>
  <c r="D105" i="16" s="1"/>
  <c r="D96" i="16" a="1"/>
  <c r="D96" i="16" s="1"/>
  <c r="D95" i="16" a="1"/>
  <c r="D95" i="16" s="1"/>
  <c r="D87" i="16" a="1"/>
  <c r="D87" i="16" s="1"/>
  <c r="D88" i="16" a="1"/>
  <c r="D88" i="16" s="1"/>
  <c r="D89" i="16" a="1"/>
  <c r="D89" i="16" s="1"/>
  <c r="D90" i="16" a="1"/>
  <c r="D90" i="16" s="1"/>
  <c r="D91" i="16" a="1"/>
  <c r="D91" i="16" s="1"/>
  <c r="D92" i="16" a="1"/>
  <c r="D92" i="16" s="1"/>
  <c r="D93" i="16" a="1"/>
  <c r="D93" i="16" s="1"/>
  <c r="D94" i="16" a="1"/>
  <c r="D94" i="16" s="1"/>
  <c r="D86" i="16" a="1"/>
  <c r="D86" i="16" s="1"/>
  <c r="D85" i="16" a="1"/>
  <c r="D85" i="16" s="1"/>
  <c r="D77" i="16" a="1"/>
  <c r="D77" i="16" s="1"/>
  <c r="D78" i="16" a="1"/>
  <c r="D78" i="16" s="1"/>
  <c r="D79" i="16" a="1"/>
  <c r="D79" i="16" s="1"/>
  <c r="D80" i="16" a="1"/>
  <c r="D80" i="16" s="1"/>
  <c r="D81" i="16" a="1"/>
  <c r="D81" i="16" s="1"/>
  <c r="D82" i="16" a="1"/>
  <c r="D82" i="16" s="1"/>
  <c r="D83" i="16" a="1"/>
  <c r="D83" i="16" s="1"/>
  <c r="D84" i="16" a="1"/>
  <c r="D84" i="16" s="1"/>
  <c r="D76" i="16" a="1"/>
  <c r="D76" i="16" s="1"/>
  <c r="D64" i="16" a="1"/>
  <c r="D64" i="16" s="1"/>
  <c r="D65" i="16" a="1"/>
  <c r="D65" i="16" s="1"/>
  <c r="D66" i="16" a="1"/>
  <c r="D66" i="16" s="1"/>
  <c r="D67" i="16" a="1"/>
  <c r="D67" i="16" s="1"/>
  <c r="D68" i="16" a="1"/>
  <c r="D68" i="16" s="1"/>
  <c r="D69" i="16" a="1"/>
  <c r="D69" i="16" s="1"/>
  <c r="D70" i="16" a="1"/>
  <c r="D70" i="16" s="1"/>
  <c r="D71" i="16" a="1"/>
  <c r="D71" i="16" s="1"/>
  <c r="D72" i="16" a="1"/>
  <c r="D72" i="16" s="1"/>
  <c r="D63" i="16" a="1"/>
  <c r="D63" i="16" s="1"/>
  <c r="D54" i="16" a="1"/>
  <c r="D54" i="16" s="1"/>
  <c r="D55" i="16" a="1"/>
  <c r="D55" i="16" s="1"/>
  <c r="D56" i="16" a="1"/>
  <c r="D56" i="16" s="1"/>
  <c r="D57" i="16" a="1"/>
  <c r="D57" i="16" s="1"/>
  <c r="D58" i="16" a="1"/>
  <c r="D58" i="16" s="1"/>
  <c r="D59" i="16" a="1"/>
  <c r="D59" i="16" s="1"/>
  <c r="D60" i="16" a="1"/>
  <c r="D60" i="16" s="1"/>
  <c r="D61" i="16" a="1"/>
  <c r="D61" i="16" s="1"/>
  <c r="D62" i="16" a="1"/>
  <c r="D62" i="16" s="1"/>
  <c r="D53" i="16" a="1"/>
  <c r="D53" i="16" s="1"/>
  <c r="D44" i="16" a="1"/>
  <c r="D44" i="16" s="1"/>
  <c r="D45" i="16" a="1"/>
  <c r="D45" i="16" s="1"/>
  <c r="D46" i="16" a="1"/>
  <c r="D46" i="16" s="1"/>
  <c r="D47" i="16" a="1"/>
  <c r="D47" i="16" s="1"/>
  <c r="D48" i="16" a="1"/>
  <c r="D48" i="16" s="1"/>
  <c r="D49" i="16" a="1"/>
  <c r="D49" i="16" s="1"/>
  <c r="D50" i="16" a="1"/>
  <c r="D50" i="16" s="1"/>
  <c r="D51" i="16" a="1"/>
  <c r="D51" i="16" s="1"/>
  <c r="D52" i="16" a="1"/>
  <c r="D52" i="16" s="1"/>
  <c r="D43" i="16" a="1"/>
  <c r="D43" i="16" s="1"/>
  <c r="D42" i="16" a="1"/>
  <c r="D42" i="16" s="1"/>
  <c r="D34" i="16" a="1"/>
  <c r="D34" i="16" s="1"/>
  <c r="D35" i="16" a="1"/>
  <c r="D35" i="16" s="1"/>
  <c r="D36" i="16" a="1"/>
  <c r="D36" i="16" s="1"/>
  <c r="D37" i="16" a="1"/>
  <c r="D37" i="16" s="1"/>
  <c r="D38" i="16" a="1"/>
  <c r="D38" i="16" s="1"/>
  <c r="D39" i="16" a="1"/>
  <c r="D39" i="16" s="1"/>
  <c r="D40" i="16" a="1"/>
  <c r="D40" i="16" s="1"/>
  <c r="D41" i="16" a="1"/>
  <c r="D41" i="16" s="1"/>
  <c r="D33" i="16" a="1"/>
  <c r="D33" i="16" s="1"/>
  <c r="D24" i="16" a="1"/>
  <c r="D24" i="16" s="1"/>
  <c r="D25" i="16" a="1"/>
  <c r="D25" i="16" s="1"/>
  <c r="D26" i="16" a="1"/>
  <c r="D26" i="16" s="1"/>
  <c r="D27" i="16" a="1"/>
  <c r="D27" i="16" s="1"/>
  <c r="D28" i="16" a="1"/>
  <c r="D28" i="16" s="1"/>
  <c r="D29" i="16" a="1"/>
  <c r="D29" i="16" s="1"/>
  <c r="D30" i="16" a="1"/>
  <c r="D30" i="16" s="1"/>
  <c r="D31" i="16" a="1"/>
  <c r="D31" i="16" s="1"/>
  <c r="D32" i="16" a="1"/>
  <c r="D32" i="16" s="1"/>
  <c r="D23" i="16" a="1"/>
  <c r="D23" i="16" s="1"/>
  <c r="D14" i="16" a="1"/>
  <c r="D14" i="16" s="1"/>
  <c r="D15" i="16" a="1"/>
  <c r="D15" i="16" s="1"/>
  <c r="D16" i="16" a="1"/>
  <c r="D16" i="16" s="1"/>
  <c r="D17" i="16" a="1"/>
  <c r="D17" i="16" s="1"/>
  <c r="D18" i="16" a="1"/>
  <c r="D18" i="16" s="1"/>
  <c r="D19" i="16" a="1"/>
  <c r="D19" i="16" s="1"/>
  <c r="D20" i="16" a="1"/>
  <c r="D20" i="16" s="1"/>
  <c r="D21" i="16" a="1"/>
  <c r="D21" i="16" s="1"/>
  <c r="D22" i="16" a="1"/>
  <c r="D22" i="16" s="1"/>
  <c r="D13" i="16" a="1"/>
  <c r="D13" i="16" s="1"/>
  <c r="D4" i="16" a="1"/>
  <c r="D4" i="16" s="1"/>
  <c r="D5" i="16" a="1"/>
  <c r="D5" i="16" s="1"/>
  <c r="D6" i="16" a="1"/>
  <c r="D6" i="16" s="1"/>
  <c r="D7" i="16" a="1"/>
  <c r="D7" i="16" s="1"/>
  <c r="D8" i="16" a="1"/>
  <c r="D8" i="16" s="1"/>
  <c r="D9" i="16" a="1"/>
  <c r="D9" i="16" s="1"/>
  <c r="D10" i="16" a="1"/>
  <c r="D10" i="16" s="1"/>
  <c r="D11" i="16" a="1"/>
  <c r="D11" i="16" s="1"/>
  <c r="D12" i="16" a="1"/>
  <c r="D12" i="16" s="1"/>
  <c r="D3" i="16" a="1"/>
  <c r="D3" i="16" s="1"/>
  <c r="D224" i="15" a="1"/>
  <c r="D224" i="15" s="1"/>
  <c r="D225" i="15" a="1"/>
  <c r="D225" i="15" s="1"/>
  <c r="D226" i="15" a="1"/>
  <c r="D226" i="15" s="1"/>
  <c r="D227" i="15" a="1"/>
  <c r="D227" i="15" s="1"/>
  <c r="D228" i="15" a="1"/>
  <c r="D228" i="15" s="1"/>
  <c r="D229" i="15" a="1"/>
  <c r="D229" i="15" s="1"/>
  <c r="D230" i="15" a="1"/>
  <c r="D230" i="15" s="1"/>
  <c r="D231" i="15" a="1"/>
  <c r="D231" i="15" s="1"/>
  <c r="D232" i="15" a="1"/>
  <c r="D232" i="15" s="1"/>
  <c r="D223" i="15" a="1"/>
  <c r="D223" i="15" s="1"/>
  <c r="D214" i="15" a="1"/>
  <c r="D214" i="15" s="1"/>
  <c r="D215" i="15" a="1"/>
  <c r="D215" i="15" s="1"/>
  <c r="D216" i="15" a="1"/>
  <c r="D216" i="15" s="1"/>
  <c r="D217" i="15" a="1"/>
  <c r="D217" i="15" s="1"/>
  <c r="D218" i="15" a="1"/>
  <c r="D218" i="15" s="1"/>
  <c r="D219" i="15" a="1"/>
  <c r="D219" i="15" s="1"/>
  <c r="D220" i="15" a="1"/>
  <c r="D220" i="15" s="1"/>
  <c r="D221" i="15" a="1"/>
  <c r="D221" i="15" s="1"/>
  <c r="D222" i="15" a="1"/>
  <c r="D222" i="15" s="1"/>
  <c r="D213" i="15" a="1"/>
  <c r="D213" i="15" s="1"/>
  <c r="D204" i="15" a="1"/>
  <c r="D204" i="15" s="1"/>
  <c r="D205" i="15" a="1"/>
  <c r="D205" i="15" s="1"/>
  <c r="D206" i="15" a="1"/>
  <c r="D206" i="15" s="1"/>
  <c r="D207" i="15" a="1"/>
  <c r="D207" i="15" s="1"/>
  <c r="D208" i="15" a="1"/>
  <c r="D208" i="15" s="1"/>
  <c r="D209" i="15" a="1"/>
  <c r="D209" i="15" s="1"/>
  <c r="D210" i="15" a="1"/>
  <c r="D210" i="15" s="1"/>
  <c r="D211" i="15" a="1"/>
  <c r="D211" i="15" s="1"/>
  <c r="D212" i="15" a="1"/>
  <c r="D212" i="15" s="1"/>
  <c r="D203" i="15" a="1"/>
  <c r="D203" i="15" s="1"/>
  <c r="D194" i="15" a="1"/>
  <c r="D194" i="15" s="1"/>
  <c r="D195" i="15" a="1"/>
  <c r="D195" i="15" s="1"/>
  <c r="D196" i="15" a="1"/>
  <c r="D196" i="15" s="1"/>
  <c r="D197" i="15" a="1"/>
  <c r="D197" i="15" s="1"/>
  <c r="D198" i="15" a="1"/>
  <c r="D198" i="15" s="1"/>
  <c r="D199" i="15" a="1"/>
  <c r="D199" i="15" s="1"/>
  <c r="D200" i="15" a="1"/>
  <c r="D200" i="15" s="1"/>
  <c r="D201" i="15" a="1"/>
  <c r="D201" i="15" s="1"/>
  <c r="D202" i="15" a="1"/>
  <c r="D202" i="15" s="1"/>
  <c r="D193" i="15" a="1"/>
  <c r="D193" i="15" s="1"/>
  <c r="D184" i="15" a="1"/>
  <c r="D184" i="15" s="1"/>
  <c r="D185" i="15" a="1"/>
  <c r="D185" i="15" s="1"/>
  <c r="D186" i="15" a="1"/>
  <c r="D186" i="15" s="1"/>
  <c r="D187" i="15" a="1"/>
  <c r="D187" i="15" s="1"/>
  <c r="D188" i="15" a="1"/>
  <c r="D188" i="15" s="1"/>
  <c r="D189" i="15" a="1"/>
  <c r="D189" i="15" s="1"/>
  <c r="D190" i="15" a="1"/>
  <c r="D190" i="15" s="1"/>
  <c r="D191" i="15" a="1"/>
  <c r="D191" i="15" s="1"/>
  <c r="D192" i="15" a="1"/>
  <c r="D192" i="15" s="1"/>
  <c r="D183" i="15" a="1"/>
  <c r="D183" i="15" s="1"/>
  <c r="D170" i="15" a="1"/>
  <c r="D170" i="15" s="1"/>
  <c r="D171" i="15" a="1"/>
  <c r="D171" i="15" s="1"/>
  <c r="D172" i="15" a="1"/>
  <c r="D172" i="15" s="1"/>
  <c r="D173" i="15" a="1"/>
  <c r="D173" i="15" s="1"/>
  <c r="D174" i="15" a="1"/>
  <c r="D174" i="15" s="1"/>
  <c r="D175" i="15" a="1"/>
  <c r="D175" i="15" s="1"/>
  <c r="D176" i="15" a="1"/>
  <c r="D176" i="15" s="1"/>
  <c r="D177" i="15" a="1"/>
  <c r="D177" i="15" s="1"/>
  <c r="D178" i="15" a="1"/>
  <c r="D178" i="15" s="1"/>
  <c r="D169" i="15" a="1"/>
  <c r="D169" i="15" s="1"/>
  <c r="D160" i="15" a="1"/>
  <c r="D160" i="15" s="1"/>
  <c r="D161" i="15" a="1"/>
  <c r="D161" i="15" s="1"/>
  <c r="D162" i="15" a="1"/>
  <c r="D162" i="15" s="1"/>
  <c r="D163" i="15" a="1"/>
  <c r="D163" i="15" s="1"/>
  <c r="D164" i="15" a="1"/>
  <c r="D164" i="15" s="1"/>
  <c r="D165" i="15" a="1"/>
  <c r="D165" i="15" s="1"/>
  <c r="D166" i="15" a="1"/>
  <c r="D166" i="15" s="1"/>
  <c r="D167" i="15" a="1"/>
  <c r="D167" i="15" s="1"/>
  <c r="D168" i="15" a="1"/>
  <c r="D168" i="15" s="1"/>
  <c r="D159" i="15" a="1"/>
  <c r="D159" i="15" s="1"/>
  <c r="D150" i="15" a="1"/>
  <c r="D150" i="15" s="1"/>
  <c r="D151" i="15" a="1"/>
  <c r="D151" i="15" s="1"/>
  <c r="D152" i="15" a="1"/>
  <c r="D152" i="15" s="1"/>
  <c r="D153" i="15" a="1"/>
  <c r="D153" i="15" s="1"/>
  <c r="D154" i="15" a="1"/>
  <c r="D154" i="15" s="1"/>
  <c r="D155" i="15" a="1"/>
  <c r="D155" i="15" s="1"/>
  <c r="D156" i="15" a="1"/>
  <c r="D156" i="15" s="1"/>
  <c r="D157" i="15" a="1"/>
  <c r="D157" i="15" s="1"/>
  <c r="D158" i="15" a="1"/>
  <c r="D158" i="15" s="1"/>
  <c r="D149" i="15" a="1"/>
  <c r="D149" i="15" s="1"/>
  <c r="D140" i="15" a="1"/>
  <c r="D140" i="15" s="1"/>
  <c r="D141" i="15" a="1"/>
  <c r="D141" i="15" s="1"/>
  <c r="D142" i="15" a="1"/>
  <c r="D142" i="15" s="1"/>
  <c r="D143" i="15" a="1"/>
  <c r="D143" i="15" s="1"/>
  <c r="D144" i="15" a="1"/>
  <c r="D144" i="15" s="1"/>
  <c r="D145" i="15" a="1"/>
  <c r="D145" i="15" s="1"/>
  <c r="D146" i="15" a="1"/>
  <c r="D146" i="15" s="1"/>
  <c r="D147" i="15" a="1"/>
  <c r="D147" i="15" s="1"/>
  <c r="D148" i="15" a="1"/>
  <c r="D148" i="15" s="1"/>
  <c r="D139" i="15" a="1"/>
  <c r="D139" i="15" s="1"/>
  <c r="D130" i="15" a="1"/>
  <c r="D130" i="15" s="1"/>
  <c r="D131" i="15" a="1"/>
  <c r="D131" i="15" s="1"/>
  <c r="D132" i="15" a="1"/>
  <c r="D132" i="15" s="1"/>
  <c r="D133" i="15" a="1"/>
  <c r="D133" i="15" s="1"/>
  <c r="D134" i="15" a="1"/>
  <c r="D134" i="15" s="1"/>
  <c r="D135" i="15" a="1"/>
  <c r="D135" i="15" s="1"/>
  <c r="D136" i="15" a="1"/>
  <c r="D136" i="15" s="1"/>
  <c r="D137" i="15" a="1"/>
  <c r="D137" i="15" s="1"/>
  <c r="D138" i="15" a="1"/>
  <c r="D138" i="15" s="1"/>
  <c r="D129" i="15" a="1"/>
  <c r="D129" i="15" s="1"/>
  <c r="D117" i="15" a="1"/>
  <c r="D117" i="15" s="1"/>
  <c r="D118" i="15" a="1"/>
  <c r="D118" i="15" s="1"/>
  <c r="D119" i="15" a="1"/>
  <c r="D119" i="15" s="1"/>
  <c r="D120" i="15" a="1"/>
  <c r="D120" i="15" s="1"/>
  <c r="D121" i="15" a="1"/>
  <c r="D121" i="15" s="1"/>
  <c r="D122" i="15" a="1"/>
  <c r="D122" i="15" s="1"/>
  <c r="D123" i="15" a="1"/>
  <c r="D123" i="15" s="1"/>
  <c r="D124" i="15" a="1"/>
  <c r="D124" i="15" s="1"/>
  <c r="D125" i="15" a="1"/>
  <c r="D125" i="15" s="1"/>
  <c r="D116" i="15" a="1"/>
  <c r="D116" i="15" s="1"/>
  <c r="D107" i="15" a="1"/>
  <c r="D107" i="15" s="1"/>
  <c r="D108" i="15" a="1"/>
  <c r="D108" i="15" s="1"/>
  <c r="D109" i="15" a="1"/>
  <c r="D109" i="15" s="1"/>
  <c r="D110" i="15" a="1"/>
  <c r="D110" i="15" s="1"/>
  <c r="D111" i="15" a="1"/>
  <c r="D111" i="15" s="1"/>
  <c r="D112" i="15" a="1"/>
  <c r="D112" i="15" s="1"/>
  <c r="D113" i="15" a="1"/>
  <c r="D113" i="15" s="1"/>
  <c r="D114" i="15" a="1"/>
  <c r="D114" i="15" s="1"/>
  <c r="D115" i="15" a="1"/>
  <c r="D115" i="15" s="1"/>
  <c r="D106" i="15" a="1"/>
  <c r="D106" i="15" s="1"/>
  <c r="D97" i="15" a="1"/>
  <c r="D97" i="15" s="1"/>
  <c r="D98" i="15" a="1"/>
  <c r="D98" i="15" s="1"/>
  <c r="D99" i="15" a="1"/>
  <c r="D99" i="15" s="1"/>
  <c r="D100" i="15" a="1"/>
  <c r="D100" i="15" s="1"/>
  <c r="D101" i="15" a="1"/>
  <c r="D101" i="15" s="1"/>
  <c r="D102" i="15" a="1"/>
  <c r="D102" i="15" s="1"/>
  <c r="D103" i="15" a="1"/>
  <c r="D103" i="15" s="1"/>
  <c r="D104" i="15" a="1"/>
  <c r="D104" i="15" s="1"/>
  <c r="D105" i="15" a="1"/>
  <c r="D105" i="15" s="1"/>
  <c r="D96" i="15" a="1"/>
  <c r="D96" i="15" s="1"/>
  <c r="D87" i="15" a="1"/>
  <c r="D87" i="15" s="1"/>
  <c r="D88" i="15" a="1"/>
  <c r="D88" i="15" s="1"/>
  <c r="D89" i="15" a="1"/>
  <c r="D89" i="15" s="1"/>
  <c r="D90" i="15" a="1"/>
  <c r="D90" i="15" s="1"/>
  <c r="D91" i="15" a="1"/>
  <c r="D91" i="15" s="1"/>
  <c r="D92" i="15" a="1"/>
  <c r="D92" i="15" s="1"/>
  <c r="D93" i="15" a="1"/>
  <c r="D93" i="15" s="1"/>
  <c r="D94" i="15" a="1"/>
  <c r="D94" i="15" s="1"/>
  <c r="D95" i="15" a="1"/>
  <c r="D95" i="15" s="1"/>
  <c r="D86" i="15" a="1"/>
  <c r="D86" i="15" s="1"/>
  <c r="D77" i="15" a="1"/>
  <c r="D77" i="15" s="1"/>
  <c r="D78" i="15" a="1"/>
  <c r="D78" i="15" s="1"/>
  <c r="D79" i="15" a="1"/>
  <c r="D79" i="15" s="1"/>
  <c r="D80" i="15" a="1"/>
  <c r="D80" i="15" s="1"/>
  <c r="D81" i="15" a="1"/>
  <c r="D81" i="15" s="1"/>
  <c r="D82" i="15" a="1"/>
  <c r="D82" i="15" s="1"/>
  <c r="D83" i="15" a="1"/>
  <c r="D83" i="15" s="1"/>
  <c r="D84" i="15" a="1"/>
  <c r="D84" i="15" s="1"/>
  <c r="D85" i="15" a="1"/>
  <c r="D85" i="15" s="1"/>
  <c r="D76" i="15" a="1"/>
  <c r="D76" i="15" s="1"/>
  <c r="D64" i="15" a="1"/>
  <c r="D64" i="15" s="1"/>
  <c r="D65" i="15" a="1"/>
  <c r="D65" i="15" s="1"/>
  <c r="D66" i="15" a="1"/>
  <c r="D66" i="15" s="1"/>
  <c r="D67" i="15" a="1"/>
  <c r="D67" i="15" s="1"/>
  <c r="D68" i="15" a="1"/>
  <c r="D68" i="15" s="1"/>
  <c r="D69" i="15" a="1"/>
  <c r="D69" i="15" s="1"/>
  <c r="D70" i="15" a="1"/>
  <c r="D70" i="15" s="1"/>
  <c r="D71" i="15" a="1"/>
  <c r="D71" i="15" s="1"/>
  <c r="D72" i="15" a="1"/>
  <c r="D72" i="15" s="1"/>
  <c r="D63" i="15" a="1"/>
  <c r="D63" i="15" s="1"/>
  <c r="D54" i="15" a="1"/>
  <c r="D54" i="15" s="1"/>
  <c r="D55" i="15" a="1"/>
  <c r="D55" i="15" s="1"/>
  <c r="D56" i="15" a="1"/>
  <c r="D56" i="15" s="1"/>
  <c r="D57" i="15" a="1"/>
  <c r="D57" i="15" s="1"/>
  <c r="D58" i="15" a="1"/>
  <c r="D58" i="15" s="1"/>
  <c r="D59" i="15" a="1"/>
  <c r="D59" i="15" s="1"/>
  <c r="D60" i="15" a="1"/>
  <c r="D60" i="15" s="1"/>
  <c r="D61" i="15" a="1"/>
  <c r="D61" i="15" s="1"/>
  <c r="D62" i="15" a="1"/>
  <c r="D62" i="15" s="1"/>
  <c r="D53" i="15" a="1"/>
  <c r="D53" i="15" s="1"/>
  <c r="D44" i="15" a="1"/>
  <c r="D44" i="15" s="1"/>
  <c r="D45" i="15" a="1"/>
  <c r="D45" i="15" s="1"/>
  <c r="D46" i="15" a="1"/>
  <c r="D46" i="15" s="1"/>
  <c r="D47" i="15" a="1"/>
  <c r="D47" i="15" s="1"/>
  <c r="D48" i="15" a="1"/>
  <c r="D48" i="15" s="1"/>
  <c r="D49" i="15" a="1"/>
  <c r="D49" i="15" s="1"/>
  <c r="D50" i="15" a="1"/>
  <c r="D50" i="15" s="1"/>
  <c r="D51" i="15" a="1"/>
  <c r="D51" i="15" s="1"/>
  <c r="D52" i="15" a="1"/>
  <c r="D52" i="15" s="1"/>
  <c r="D43" i="15" a="1"/>
  <c r="D43" i="15" s="1"/>
  <c r="D34" i="15" a="1"/>
  <c r="D34" i="15" s="1"/>
  <c r="D35" i="15" a="1"/>
  <c r="D35" i="15" s="1"/>
  <c r="D36" i="15" a="1"/>
  <c r="D36" i="15" s="1"/>
  <c r="D37" i="15" a="1"/>
  <c r="D37" i="15" s="1"/>
  <c r="D38" i="15" a="1"/>
  <c r="D38" i="15" s="1"/>
  <c r="D39" i="15" a="1"/>
  <c r="D39" i="15" s="1"/>
  <c r="D40" i="15" a="1"/>
  <c r="D40" i="15" s="1"/>
  <c r="D41" i="15" a="1"/>
  <c r="D41" i="15" s="1"/>
  <c r="D42" i="15" a="1"/>
  <c r="D42" i="15" s="1"/>
  <c r="D33" i="15" a="1"/>
  <c r="D33" i="15" s="1"/>
  <c r="D24" i="15" a="1"/>
  <c r="D24" i="15" s="1"/>
  <c r="D25" i="15" a="1"/>
  <c r="D25" i="15" s="1"/>
  <c r="D26" i="15" a="1"/>
  <c r="D26" i="15" s="1"/>
  <c r="D27" i="15" a="1"/>
  <c r="D27" i="15" s="1"/>
  <c r="D28" i="15" a="1"/>
  <c r="D28" i="15" s="1"/>
  <c r="D29" i="15" a="1"/>
  <c r="D29" i="15" s="1"/>
  <c r="D30" i="15" a="1"/>
  <c r="D30" i="15" s="1"/>
  <c r="D31" i="15" a="1"/>
  <c r="D31" i="15" s="1"/>
  <c r="D32" i="15" a="1"/>
  <c r="D32" i="15" s="1"/>
  <c r="D23" i="15" a="1"/>
  <c r="D23" i="15" s="1"/>
  <c r="D14" i="15" a="1"/>
  <c r="D14" i="15" s="1"/>
  <c r="D15" i="15" a="1"/>
  <c r="D15" i="15" s="1"/>
  <c r="D16" i="15" a="1"/>
  <c r="D16" i="15" s="1"/>
  <c r="D17" i="15" a="1"/>
  <c r="D17" i="15" s="1"/>
  <c r="D18" i="15" a="1"/>
  <c r="D18" i="15" s="1"/>
  <c r="D19" i="15" a="1"/>
  <c r="D19" i="15" s="1"/>
  <c r="D20" i="15" a="1"/>
  <c r="D20" i="15" s="1"/>
  <c r="D21" i="15" a="1"/>
  <c r="D21" i="15" s="1"/>
  <c r="D22" i="15" a="1"/>
  <c r="D22" i="15" s="1"/>
  <c r="D13" i="15" a="1"/>
  <c r="D13" i="15" s="1"/>
  <c r="D4" i="15" a="1"/>
  <c r="D4" i="15" s="1"/>
  <c r="D5" i="15" a="1"/>
  <c r="D5" i="15" s="1"/>
  <c r="D6" i="15" a="1"/>
  <c r="D6" i="15" s="1"/>
  <c r="D7" i="15" a="1"/>
  <c r="D7" i="15" s="1"/>
  <c r="D8" i="15" a="1"/>
  <c r="D8" i="15" s="1"/>
  <c r="D9" i="15" a="1"/>
  <c r="D9" i="15" s="1"/>
  <c r="D10" i="15" a="1"/>
  <c r="D10" i="15" s="1"/>
  <c r="D11" i="15" a="1"/>
  <c r="D11" i="15" s="1"/>
  <c r="D12" i="15" a="1"/>
  <c r="D12" i="15" s="1"/>
  <c r="D3" i="15" a="1"/>
  <c r="D3" i="15" s="1"/>
  <c r="D224" i="14" a="1"/>
  <c r="D224" i="14" s="1"/>
  <c r="D225" i="14" a="1"/>
  <c r="D225" i="14" s="1"/>
  <c r="D226" i="14" a="1"/>
  <c r="D226" i="14" s="1"/>
  <c r="D227" i="14" a="1"/>
  <c r="D227" i="14" s="1"/>
  <c r="D228" i="14" a="1"/>
  <c r="D228" i="14" s="1"/>
  <c r="D229" i="14" a="1"/>
  <c r="D229" i="14" s="1"/>
  <c r="D230" i="14" a="1"/>
  <c r="D230" i="14" s="1"/>
  <c r="D231" i="14" a="1"/>
  <c r="D231" i="14" s="1"/>
  <c r="D232" i="14" a="1"/>
  <c r="D232" i="14" s="1"/>
  <c r="D223" i="14" a="1"/>
  <c r="D223" i="14" s="1"/>
  <c r="D214" i="14" a="1"/>
  <c r="D214" i="14" s="1"/>
  <c r="D215" i="14" a="1"/>
  <c r="D215" i="14" s="1"/>
  <c r="D216" i="14" a="1"/>
  <c r="D216" i="14" s="1"/>
  <c r="D217" i="14" a="1"/>
  <c r="D217" i="14" s="1"/>
  <c r="D218" i="14" a="1"/>
  <c r="D218" i="14" s="1"/>
  <c r="D219" i="14" a="1"/>
  <c r="D219" i="14" s="1"/>
  <c r="D220" i="14" a="1"/>
  <c r="D220" i="14" s="1"/>
  <c r="D221" i="14" a="1"/>
  <c r="D221" i="14" s="1"/>
  <c r="D222" i="14" a="1"/>
  <c r="D222" i="14" s="1"/>
  <c r="D213" i="14" a="1"/>
  <c r="D213" i="14" s="1"/>
  <c r="D204" i="14" a="1"/>
  <c r="D204" i="14" s="1"/>
  <c r="D205" i="14" a="1"/>
  <c r="D205" i="14" s="1"/>
  <c r="D206" i="14" a="1"/>
  <c r="D206" i="14" s="1"/>
  <c r="D207" i="14" a="1"/>
  <c r="D207" i="14" s="1"/>
  <c r="D208" i="14" a="1"/>
  <c r="D208" i="14" s="1"/>
  <c r="D209" i="14" a="1"/>
  <c r="D209" i="14" s="1"/>
  <c r="D210" i="14" a="1"/>
  <c r="D210" i="14" s="1"/>
  <c r="D211" i="14" a="1"/>
  <c r="D211" i="14" s="1"/>
  <c r="D212" i="14" a="1"/>
  <c r="D212" i="14" s="1"/>
  <c r="D203" i="14" a="1"/>
  <c r="D203" i="14" s="1"/>
  <c r="D194" i="14" a="1"/>
  <c r="D194" i="14" s="1"/>
  <c r="D195" i="14" a="1"/>
  <c r="D195" i="14" s="1"/>
  <c r="D196" i="14" a="1"/>
  <c r="D196" i="14" s="1"/>
  <c r="D197" i="14" a="1"/>
  <c r="D197" i="14" s="1"/>
  <c r="D198" i="14" a="1"/>
  <c r="D198" i="14" s="1"/>
  <c r="D199" i="14" a="1"/>
  <c r="D199" i="14" s="1"/>
  <c r="D200" i="14" a="1"/>
  <c r="D200" i="14" s="1"/>
  <c r="D201" i="14" a="1"/>
  <c r="D201" i="14" s="1"/>
  <c r="D202" i="14" a="1"/>
  <c r="D202" i="14" s="1"/>
  <c r="D193" i="14" a="1"/>
  <c r="D193" i="14" s="1"/>
  <c r="D184" i="14" a="1"/>
  <c r="D184" i="14" s="1"/>
  <c r="D185" i="14" a="1"/>
  <c r="D185" i="14" s="1"/>
  <c r="D186" i="14" a="1"/>
  <c r="D186" i="14" s="1"/>
  <c r="D187" i="14" a="1"/>
  <c r="D187" i="14" s="1"/>
  <c r="D188" i="14" a="1"/>
  <c r="D188" i="14" s="1"/>
  <c r="D189" i="14" a="1"/>
  <c r="D189" i="14" s="1"/>
  <c r="D190" i="14" a="1"/>
  <c r="D190" i="14" s="1"/>
  <c r="D191" i="14" a="1"/>
  <c r="D191" i="14" s="1"/>
  <c r="D192" i="14" a="1"/>
  <c r="D192" i="14" s="1"/>
  <c r="D183" i="14" a="1"/>
  <c r="D183" i="14" s="1"/>
  <c r="D170" i="14" a="1"/>
  <c r="D170" i="14" s="1"/>
  <c r="D171" i="14" a="1"/>
  <c r="D171" i="14" s="1"/>
  <c r="D172" i="14" a="1"/>
  <c r="D172" i="14" s="1"/>
  <c r="D173" i="14" a="1"/>
  <c r="D173" i="14" s="1"/>
  <c r="D174" i="14" a="1"/>
  <c r="D174" i="14" s="1"/>
  <c r="D175" i="14" a="1"/>
  <c r="D175" i="14" s="1"/>
  <c r="D176" i="14" a="1"/>
  <c r="D176" i="14" s="1"/>
  <c r="D177" i="14" a="1"/>
  <c r="D177" i="14" s="1"/>
  <c r="D178" i="14" a="1"/>
  <c r="D178" i="14" s="1"/>
  <c r="D169" i="14" a="1"/>
  <c r="D169" i="14" s="1"/>
  <c r="D160" i="14" a="1"/>
  <c r="D160" i="14" s="1"/>
  <c r="D161" i="14" a="1"/>
  <c r="D161" i="14" s="1"/>
  <c r="D162" i="14" a="1"/>
  <c r="D162" i="14" s="1"/>
  <c r="D163" i="14" a="1"/>
  <c r="D163" i="14" s="1"/>
  <c r="D164" i="14" a="1"/>
  <c r="D164" i="14" s="1"/>
  <c r="D165" i="14" a="1"/>
  <c r="D165" i="14" s="1"/>
  <c r="D166" i="14" a="1"/>
  <c r="D166" i="14" s="1"/>
  <c r="D167" i="14" a="1"/>
  <c r="D167" i="14" s="1"/>
  <c r="D168" i="14" a="1"/>
  <c r="D168" i="14" s="1"/>
  <c r="D159" i="14" a="1"/>
  <c r="D159" i="14" s="1"/>
  <c r="D150" i="14" a="1"/>
  <c r="D150" i="14" s="1"/>
  <c r="D151" i="14" a="1"/>
  <c r="D151" i="14" s="1"/>
  <c r="D152" i="14" a="1"/>
  <c r="D152" i="14" s="1"/>
  <c r="D153" i="14" a="1"/>
  <c r="D153" i="14" s="1"/>
  <c r="D154" i="14" a="1"/>
  <c r="D154" i="14" s="1"/>
  <c r="D155" i="14" a="1"/>
  <c r="D155" i="14" s="1"/>
  <c r="D156" i="14" a="1"/>
  <c r="D156" i="14" s="1"/>
  <c r="D157" i="14" a="1"/>
  <c r="D157" i="14" s="1"/>
  <c r="D158" i="14" a="1"/>
  <c r="D158" i="14" s="1"/>
  <c r="D149" i="14" a="1"/>
  <c r="D149" i="14" s="1"/>
  <c r="D140" i="14" a="1"/>
  <c r="D140" i="14" s="1"/>
  <c r="D141" i="14" a="1"/>
  <c r="D141" i="14" s="1"/>
  <c r="D142" i="14" a="1"/>
  <c r="D142" i="14" s="1"/>
  <c r="D143" i="14" a="1"/>
  <c r="D143" i="14" s="1"/>
  <c r="D144" i="14" a="1"/>
  <c r="D144" i="14" s="1"/>
  <c r="D145" i="14" a="1"/>
  <c r="D145" i="14" s="1"/>
  <c r="D146" i="14" a="1"/>
  <c r="D146" i="14" s="1"/>
  <c r="D147" i="14" a="1"/>
  <c r="D147" i="14" s="1"/>
  <c r="D148" i="14" a="1"/>
  <c r="D148" i="14" s="1"/>
  <c r="D139" i="14" a="1"/>
  <c r="D139" i="14" s="1"/>
  <c r="D130" i="14" a="1"/>
  <c r="D130" i="14" s="1"/>
  <c r="D131" i="14" a="1"/>
  <c r="D131" i="14" s="1"/>
  <c r="D132" i="14" a="1"/>
  <c r="D132" i="14" s="1"/>
  <c r="D133" i="14" a="1"/>
  <c r="D133" i="14" s="1"/>
  <c r="D134" i="14" a="1"/>
  <c r="D134" i="14" s="1"/>
  <c r="D135" i="14" a="1"/>
  <c r="D135" i="14" s="1"/>
  <c r="D136" i="14" a="1"/>
  <c r="D136" i="14" s="1"/>
  <c r="D137" i="14" a="1"/>
  <c r="D137" i="14" s="1"/>
  <c r="D138" i="14" a="1"/>
  <c r="D138" i="14" s="1"/>
  <c r="D129" i="14" a="1"/>
  <c r="D129" i="14" s="1"/>
  <c r="D117" i="14" a="1"/>
  <c r="D117" i="14" s="1"/>
  <c r="D118" i="14" a="1"/>
  <c r="D118" i="14" s="1"/>
  <c r="D119" i="14" a="1"/>
  <c r="D119" i="14" s="1"/>
  <c r="D120" i="14" a="1"/>
  <c r="D120" i="14" s="1"/>
  <c r="D121" i="14" a="1"/>
  <c r="D121" i="14" s="1"/>
  <c r="D122" i="14" a="1"/>
  <c r="D122" i="14" s="1"/>
  <c r="D123" i="14" a="1"/>
  <c r="D123" i="14" s="1"/>
  <c r="D124" i="14" a="1"/>
  <c r="D124" i="14" s="1"/>
  <c r="D125" i="14" a="1"/>
  <c r="D125" i="14" s="1"/>
  <c r="D116" i="14" a="1"/>
  <c r="D116" i="14" s="1"/>
  <c r="D107" i="14" a="1"/>
  <c r="D107" i="14" s="1"/>
  <c r="D108" i="14" a="1"/>
  <c r="D108" i="14" s="1"/>
  <c r="D109" i="14" a="1"/>
  <c r="D109" i="14" s="1"/>
  <c r="D110" i="14" a="1"/>
  <c r="D110" i="14" s="1"/>
  <c r="D111" i="14" a="1"/>
  <c r="D111" i="14" s="1"/>
  <c r="D112" i="14" a="1"/>
  <c r="D112" i="14" s="1"/>
  <c r="D113" i="14" a="1"/>
  <c r="D113" i="14" s="1"/>
  <c r="D114" i="14" a="1"/>
  <c r="D114" i="14" s="1"/>
  <c r="D115" i="14" a="1"/>
  <c r="D115" i="14" s="1"/>
  <c r="D106" i="14" a="1"/>
  <c r="D106" i="14" s="1"/>
  <c r="D97" i="14" a="1"/>
  <c r="D97" i="14" s="1"/>
  <c r="D98" i="14" a="1"/>
  <c r="D98" i="14" s="1"/>
  <c r="D99" i="14" a="1"/>
  <c r="D99" i="14" s="1"/>
  <c r="D100" i="14" a="1"/>
  <c r="D100" i="14" s="1"/>
  <c r="D101" i="14" a="1"/>
  <c r="D101" i="14" s="1"/>
  <c r="D102" i="14" a="1"/>
  <c r="D102" i="14" s="1"/>
  <c r="D103" i="14" a="1"/>
  <c r="D103" i="14" s="1"/>
  <c r="D104" i="14" a="1"/>
  <c r="D104" i="14" s="1"/>
  <c r="D105" i="14" a="1"/>
  <c r="D105" i="14" s="1"/>
  <c r="D96" i="14" a="1"/>
  <c r="D96" i="14" s="1"/>
  <c r="D87" i="14" a="1"/>
  <c r="D87" i="14" s="1"/>
  <c r="D88" i="14" a="1"/>
  <c r="D88" i="14" s="1"/>
  <c r="D89" i="14" a="1"/>
  <c r="D89" i="14" s="1"/>
  <c r="D90" i="14" a="1"/>
  <c r="D90" i="14" s="1"/>
  <c r="D91" i="14" a="1"/>
  <c r="D91" i="14" s="1"/>
  <c r="D92" i="14" a="1"/>
  <c r="D92" i="14" s="1"/>
  <c r="D93" i="14" a="1"/>
  <c r="D93" i="14" s="1"/>
  <c r="D94" i="14" a="1"/>
  <c r="D94" i="14" s="1"/>
  <c r="D95" i="14" a="1"/>
  <c r="D95" i="14" s="1"/>
  <c r="D86" i="14" a="1"/>
  <c r="D86" i="14" s="1"/>
  <c r="D77" i="14" a="1"/>
  <c r="D77" i="14" s="1"/>
  <c r="D78" i="14" a="1"/>
  <c r="D78" i="14" s="1"/>
  <c r="D79" i="14" a="1"/>
  <c r="D79" i="14" s="1"/>
  <c r="D80" i="14" a="1"/>
  <c r="D80" i="14" s="1"/>
  <c r="D81" i="14" a="1"/>
  <c r="D81" i="14" s="1"/>
  <c r="D82" i="14" a="1"/>
  <c r="D82" i="14" s="1"/>
  <c r="D83" i="14" a="1"/>
  <c r="D83" i="14" s="1"/>
  <c r="D84" i="14" a="1"/>
  <c r="D84" i="14" s="1"/>
  <c r="D85" i="14" a="1"/>
  <c r="D85" i="14" s="1"/>
  <c r="D76" i="14" a="1"/>
  <c r="D76" i="14" s="1"/>
  <c r="D64" i="14" a="1"/>
  <c r="D64" i="14" s="1"/>
  <c r="D65" i="14" a="1"/>
  <c r="D65" i="14" s="1"/>
  <c r="D66" i="14" a="1"/>
  <c r="D66" i="14" s="1"/>
  <c r="D67" i="14" a="1"/>
  <c r="D67" i="14" s="1"/>
  <c r="D68" i="14" a="1"/>
  <c r="D68" i="14" s="1"/>
  <c r="D69" i="14" a="1"/>
  <c r="D69" i="14" s="1"/>
  <c r="D70" i="14" a="1"/>
  <c r="D70" i="14" s="1"/>
  <c r="D71" i="14" a="1"/>
  <c r="D71" i="14" s="1"/>
  <c r="D72" i="14" a="1"/>
  <c r="D72" i="14" s="1"/>
  <c r="D63" i="14" a="1"/>
  <c r="D63" i="14" s="1"/>
  <c r="D54" i="14" a="1"/>
  <c r="D54" i="14" s="1"/>
  <c r="D55" i="14" a="1"/>
  <c r="D55" i="14" s="1"/>
  <c r="D56" i="14" a="1"/>
  <c r="D56" i="14" s="1"/>
  <c r="D57" i="14" a="1"/>
  <c r="D57" i="14" s="1"/>
  <c r="D58" i="14" a="1"/>
  <c r="D58" i="14" s="1"/>
  <c r="D59" i="14" a="1"/>
  <c r="D59" i="14" s="1"/>
  <c r="D60" i="14" a="1"/>
  <c r="D60" i="14" s="1"/>
  <c r="D61" i="14" a="1"/>
  <c r="D61" i="14" s="1"/>
  <c r="D62" i="14" a="1"/>
  <c r="D62" i="14" s="1"/>
  <c r="D53" i="14" a="1"/>
  <c r="D53" i="14" s="1"/>
  <c r="D44" i="14" a="1"/>
  <c r="D44" i="14" s="1"/>
  <c r="D45" i="14" a="1"/>
  <c r="D45" i="14" s="1"/>
  <c r="D46" i="14" a="1"/>
  <c r="D46" i="14" s="1"/>
  <c r="D47" i="14" a="1"/>
  <c r="D47" i="14" s="1"/>
  <c r="D48" i="14" a="1"/>
  <c r="D48" i="14" s="1"/>
  <c r="D49" i="14" a="1"/>
  <c r="D49" i="14" s="1"/>
  <c r="D50" i="14" a="1"/>
  <c r="D50" i="14" s="1"/>
  <c r="D51" i="14" a="1"/>
  <c r="D51" i="14" s="1"/>
  <c r="D52" i="14" a="1"/>
  <c r="D52" i="14" s="1"/>
  <c r="D43" i="14" a="1"/>
  <c r="D43" i="14" s="1"/>
  <c r="D34" i="14" a="1"/>
  <c r="D34" i="14" s="1"/>
  <c r="D35" i="14" a="1"/>
  <c r="D35" i="14" s="1"/>
  <c r="D36" i="14" a="1"/>
  <c r="D36" i="14" s="1"/>
  <c r="D37" i="14" a="1"/>
  <c r="D37" i="14" s="1"/>
  <c r="D38" i="14" a="1"/>
  <c r="D38" i="14" s="1"/>
  <c r="D39" i="14" a="1"/>
  <c r="D39" i="14" s="1"/>
  <c r="D40" i="14" a="1"/>
  <c r="D40" i="14" s="1"/>
  <c r="D41" i="14" a="1"/>
  <c r="D41" i="14" s="1"/>
  <c r="D42" i="14" a="1"/>
  <c r="D42" i="14" s="1"/>
  <c r="D33" i="14" a="1"/>
  <c r="D33" i="14" s="1"/>
  <c r="D24" i="14" a="1"/>
  <c r="D24" i="14" s="1"/>
  <c r="D25" i="14" a="1"/>
  <c r="D25" i="14" s="1"/>
  <c r="D26" i="14" a="1"/>
  <c r="D26" i="14" s="1"/>
  <c r="D27" i="14" a="1"/>
  <c r="D27" i="14" s="1"/>
  <c r="D28" i="14" a="1"/>
  <c r="D28" i="14" s="1"/>
  <c r="D29" i="14" a="1"/>
  <c r="D29" i="14" s="1"/>
  <c r="D30" i="14" a="1"/>
  <c r="D30" i="14" s="1"/>
  <c r="D31" i="14" a="1"/>
  <c r="D31" i="14" s="1"/>
  <c r="D32" i="14" a="1"/>
  <c r="D32" i="14" s="1"/>
  <c r="D23" i="14" a="1"/>
  <c r="D23" i="14" s="1"/>
  <c r="D14" i="14" a="1"/>
  <c r="D14" i="14" s="1"/>
  <c r="D15" i="14" a="1"/>
  <c r="D15" i="14" s="1"/>
  <c r="D16" i="14" a="1"/>
  <c r="D16" i="14" s="1"/>
  <c r="D17" i="14" a="1"/>
  <c r="D17" i="14" s="1"/>
  <c r="D18" i="14" a="1"/>
  <c r="D18" i="14" s="1"/>
  <c r="D19" i="14" a="1"/>
  <c r="D19" i="14" s="1"/>
  <c r="D20" i="14" a="1"/>
  <c r="D20" i="14" s="1"/>
  <c r="D21" i="14" a="1"/>
  <c r="D21" i="14" s="1"/>
  <c r="D22" i="14" a="1"/>
  <c r="D22" i="14" s="1"/>
  <c r="D13" i="14" a="1"/>
  <c r="D13" i="14" s="1"/>
  <c r="D4" i="14" a="1"/>
  <c r="D4" i="14" s="1"/>
  <c r="D5" i="14" a="1"/>
  <c r="D5" i="14" s="1"/>
  <c r="D6" i="14" a="1"/>
  <c r="D6" i="14" s="1"/>
  <c r="D7" i="14" a="1"/>
  <c r="D7" i="14" s="1"/>
  <c r="D8" i="14" a="1"/>
  <c r="D8" i="14" s="1"/>
  <c r="D9" i="14" a="1"/>
  <c r="D9" i="14" s="1"/>
  <c r="D10" i="14" a="1"/>
  <c r="D10" i="14" s="1"/>
  <c r="D11" i="14" a="1"/>
  <c r="D11" i="14" s="1"/>
  <c r="D12" i="14" a="1"/>
  <c r="D12" i="14" s="1"/>
  <c r="D3" i="14" a="1"/>
  <c r="D3" i="14" s="1"/>
  <c r="M28" i="4"/>
  <c r="N28" i="4"/>
  <c r="L28" i="4"/>
  <c r="M27" i="4"/>
  <c r="N27" i="4"/>
  <c r="L27" i="4"/>
  <c r="M26" i="4"/>
  <c r="N26" i="4"/>
  <c r="L26" i="4"/>
  <c r="M25" i="4"/>
  <c r="N25" i="4"/>
  <c r="L25" i="4"/>
  <c r="M24" i="4"/>
  <c r="N24" i="4"/>
  <c r="L24" i="4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B30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B29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B28" i="8"/>
  <c r="B15" i="8"/>
  <c r="B16" i="8"/>
  <c r="B14" i="8"/>
  <c r="D224" i="5" a="1"/>
  <c r="D224" i="5" s="1"/>
  <c r="D225" i="5" a="1"/>
  <c r="D225" i="5" s="1"/>
  <c r="D226" i="5" a="1"/>
  <c r="D226" i="5" s="1"/>
  <c r="D227" i="5" a="1"/>
  <c r="D227" i="5" s="1"/>
  <c r="D228" i="5" a="1"/>
  <c r="D228" i="5" s="1"/>
  <c r="D229" i="5" a="1"/>
  <c r="D229" i="5" s="1"/>
  <c r="D230" i="5" a="1"/>
  <c r="D230" i="5" s="1"/>
  <c r="D231" i="5" a="1"/>
  <c r="D231" i="5" s="1"/>
  <c r="D232" i="5" a="1"/>
  <c r="D232" i="5" s="1"/>
  <c r="D223" i="5" a="1"/>
  <c r="D223" i="5" s="1"/>
  <c r="D222" i="5" a="1"/>
  <c r="D222" i="5" s="1"/>
  <c r="D214" i="5" a="1"/>
  <c r="D214" i="5" s="1"/>
  <c r="D215" i="5" a="1"/>
  <c r="D215" i="5" s="1"/>
  <c r="D216" i="5" a="1"/>
  <c r="D216" i="5" s="1"/>
  <c r="D217" i="5" a="1"/>
  <c r="D217" i="5" s="1"/>
  <c r="D218" i="5" a="1"/>
  <c r="D218" i="5" s="1"/>
  <c r="D219" i="5" a="1"/>
  <c r="D219" i="5" s="1"/>
  <c r="D220" i="5" a="1"/>
  <c r="D220" i="5" s="1"/>
  <c r="D221" i="5" a="1"/>
  <c r="D221" i="5" s="1"/>
  <c r="D213" i="5" a="1"/>
  <c r="D213" i="5" s="1"/>
  <c r="D204" i="5" a="1"/>
  <c r="D204" i="5" s="1"/>
  <c r="D205" i="5" a="1"/>
  <c r="D205" i="5" s="1"/>
  <c r="D206" i="5" a="1"/>
  <c r="D206" i="5" s="1"/>
  <c r="D207" i="5" a="1"/>
  <c r="D207" i="5" s="1"/>
  <c r="D208" i="5" a="1"/>
  <c r="D208" i="5" s="1"/>
  <c r="D209" i="5" a="1"/>
  <c r="D209" i="5" s="1"/>
  <c r="D210" i="5" a="1"/>
  <c r="D210" i="5" s="1"/>
  <c r="D211" i="5" a="1"/>
  <c r="D211" i="5" s="1"/>
  <c r="D212" i="5" a="1"/>
  <c r="D212" i="5" s="1"/>
  <c r="D203" i="5" a="1"/>
  <c r="D203" i="5" s="1"/>
  <c r="D194" i="5" a="1"/>
  <c r="D194" i="5" s="1"/>
  <c r="D195" i="5" a="1"/>
  <c r="D195" i="5" s="1"/>
  <c r="D196" i="5" a="1"/>
  <c r="D196" i="5" s="1"/>
  <c r="D197" i="5" a="1"/>
  <c r="D197" i="5" s="1"/>
  <c r="D198" i="5" a="1"/>
  <c r="D198" i="5" s="1"/>
  <c r="D199" i="5" a="1"/>
  <c r="D199" i="5" s="1"/>
  <c r="D200" i="5" a="1"/>
  <c r="D200" i="5" s="1"/>
  <c r="D201" i="5" a="1"/>
  <c r="D201" i="5" s="1"/>
  <c r="D202" i="5" a="1"/>
  <c r="D202" i="5" s="1"/>
  <c r="D193" i="5" a="1"/>
  <c r="D193" i="5" s="1"/>
  <c r="D184" i="5" a="1"/>
  <c r="D184" i="5" s="1"/>
  <c r="D185" i="5" a="1"/>
  <c r="D185" i="5" s="1"/>
  <c r="D186" i="5" a="1"/>
  <c r="D186" i="5" s="1"/>
  <c r="D187" i="5" a="1"/>
  <c r="D187" i="5" s="1"/>
  <c r="D188" i="5" a="1"/>
  <c r="D188" i="5" s="1"/>
  <c r="D189" i="5" a="1"/>
  <c r="D189" i="5" s="1"/>
  <c r="D190" i="5" a="1"/>
  <c r="D190" i="5" s="1"/>
  <c r="D191" i="5" a="1"/>
  <c r="D191" i="5" s="1"/>
  <c r="D192" i="5" a="1"/>
  <c r="D192" i="5" s="1"/>
  <c r="D183" i="5" a="1"/>
  <c r="D183" i="5" s="1"/>
  <c r="D170" i="5" a="1"/>
  <c r="D170" i="5" s="1"/>
  <c r="D171" i="5" a="1"/>
  <c r="D171" i="5" s="1"/>
  <c r="D172" i="5" a="1"/>
  <c r="D172" i="5" s="1"/>
  <c r="D173" i="5" a="1"/>
  <c r="D173" i="5" s="1"/>
  <c r="D174" i="5" a="1"/>
  <c r="D174" i="5" s="1"/>
  <c r="D175" i="5" a="1"/>
  <c r="D175" i="5" s="1"/>
  <c r="D176" i="5" a="1"/>
  <c r="D176" i="5" s="1"/>
  <c r="D177" i="5" a="1"/>
  <c r="D177" i="5" s="1"/>
  <c r="D178" i="5" a="1"/>
  <c r="D178" i="5" s="1"/>
  <c r="D169" i="5" a="1"/>
  <c r="D169" i="5" s="1"/>
  <c r="D160" i="5" a="1"/>
  <c r="D160" i="5" s="1"/>
  <c r="D161" i="5" a="1"/>
  <c r="D161" i="5" s="1"/>
  <c r="D162" i="5" a="1"/>
  <c r="D162" i="5" s="1"/>
  <c r="D163" i="5" a="1"/>
  <c r="D163" i="5" s="1"/>
  <c r="D164" i="5" a="1"/>
  <c r="D164" i="5" s="1"/>
  <c r="D165" i="5" a="1"/>
  <c r="D165" i="5" s="1"/>
  <c r="D166" i="5" a="1"/>
  <c r="D166" i="5" s="1"/>
  <c r="D167" i="5" a="1"/>
  <c r="D167" i="5" s="1"/>
  <c r="D168" i="5" a="1"/>
  <c r="D168" i="5" s="1"/>
  <c r="D159" i="5" a="1"/>
  <c r="D159" i="5" s="1"/>
  <c r="D150" i="5" a="1"/>
  <c r="D150" i="5" s="1"/>
  <c r="D151" i="5" a="1"/>
  <c r="D151" i="5" s="1"/>
  <c r="D152" i="5" a="1"/>
  <c r="D152" i="5" s="1"/>
  <c r="D153" i="5" a="1"/>
  <c r="D153" i="5" s="1"/>
  <c r="D154" i="5" a="1"/>
  <c r="D154" i="5" s="1"/>
  <c r="D155" i="5" a="1"/>
  <c r="D155" i="5" s="1"/>
  <c r="D156" i="5" a="1"/>
  <c r="D156" i="5" s="1"/>
  <c r="D157" i="5" a="1"/>
  <c r="D157" i="5" s="1"/>
  <c r="D158" i="5" a="1"/>
  <c r="D158" i="5" s="1"/>
  <c r="D149" i="5" a="1"/>
  <c r="D149" i="5" s="1"/>
  <c r="D140" i="5" a="1"/>
  <c r="D140" i="5" s="1"/>
  <c r="D141" i="5" a="1"/>
  <c r="D141" i="5" s="1"/>
  <c r="D142" i="5" a="1"/>
  <c r="D142" i="5" s="1"/>
  <c r="D143" i="5" a="1"/>
  <c r="D143" i="5" s="1"/>
  <c r="D144" i="5" a="1"/>
  <c r="D144" i="5" s="1"/>
  <c r="D145" i="5" a="1"/>
  <c r="D145" i="5" s="1"/>
  <c r="D146" i="5" a="1"/>
  <c r="D146" i="5" s="1"/>
  <c r="D147" i="5" a="1"/>
  <c r="D147" i="5" s="1"/>
  <c r="D148" i="5" a="1"/>
  <c r="D148" i="5" s="1"/>
  <c r="D139" i="5" a="1"/>
  <c r="D139" i="5" s="1"/>
  <c r="D130" i="5" a="1"/>
  <c r="D130" i="5" s="1"/>
  <c r="D131" i="5" a="1"/>
  <c r="D131" i="5" s="1"/>
  <c r="D132" i="5" a="1"/>
  <c r="D132" i="5" s="1"/>
  <c r="D133" i="5" a="1"/>
  <c r="D133" i="5" s="1"/>
  <c r="D134" i="5" a="1"/>
  <c r="D134" i="5" s="1"/>
  <c r="D135" i="5" a="1"/>
  <c r="D135" i="5" s="1"/>
  <c r="D136" i="5" a="1"/>
  <c r="D136" i="5" s="1"/>
  <c r="D137" i="5" a="1"/>
  <c r="D137" i="5" s="1"/>
  <c r="D138" i="5" a="1"/>
  <c r="D138" i="5" s="1"/>
  <c r="D129" i="5" a="1"/>
  <c r="D129" i="5" s="1"/>
  <c r="D117" i="5" a="1"/>
  <c r="D117" i="5" s="1"/>
  <c r="D118" i="5" a="1"/>
  <c r="D118" i="5" s="1"/>
  <c r="D119" i="5" a="1"/>
  <c r="D119" i="5" s="1"/>
  <c r="D120" i="5" a="1"/>
  <c r="D120" i="5" s="1"/>
  <c r="D121" i="5" a="1"/>
  <c r="D121" i="5" s="1"/>
  <c r="D122" i="5" a="1"/>
  <c r="D122" i="5" s="1"/>
  <c r="D123" i="5" a="1"/>
  <c r="D123" i="5" s="1"/>
  <c r="D124" i="5" a="1"/>
  <c r="D124" i="5" s="1"/>
  <c r="D125" i="5" a="1"/>
  <c r="D125" i="5" s="1"/>
  <c r="D116" i="5" a="1"/>
  <c r="D116" i="5" s="1"/>
  <c r="D107" i="5" a="1"/>
  <c r="D107" i="5" s="1"/>
  <c r="D108" i="5" a="1"/>
  <c r="D108" i="5" s="1"/>
  <c r="D109" i="5" a="1"/>
  <c r="D109" i="5" s="1"/>
  <c r="D110" i="5" a="1"/>
  <c r="D110" i="5" s="1"/>
  <c r="D111" i="5" a="1"/>
  <c r="D111" i="5" s="1"/>
  <c r="D112" i="5" a="1"/>
  <c r="D112" i="5" s="1"/>
  <c r="D113" i="5" a="1"/>
  <c r="D113" i="5" s="1"/>
  <c r="D114" i="5" a="1"/>
  <c r="D114" i="5" s="1"/>
  <c r="D115" i="5" a="1"/>
  <c r="D115" i="5" s="1"/>
  <c r="D106" i="5" a="1"/>
  <c r="D106" i="5" s="1"/>
  <c r="D97" i="5" a="1"/>
  <c r="D97" i="5" s="1"/>
  <c r="D98" i="5" a="1"/>
  <c r="D98" i="5" s="1"/>
  <c r="D99" i="5" a="1"/>
  <c r="D99" i="5" s="1"/>
  <c r="D100" i="5" a="1"/>
  <c r="D100" i="5" s="1"/>
  <c r="D101" i="5" a="1"/>
  <c r="D101" i="5" s="1"/>
  <c r="D102" i="5" a="1"/>
  <c r="D102" i="5" s="1"/>
  <c r="D103" i="5" a="1"/>
  <c r="D103" i="5" s="1"/>
  <c r="D104" i="5" a="1"/>
  <c r="D104" i="5" s="1"/>
  <c r="D105" i="5" a="1"/>
  <c r="D105" i="5" s="1"/>
  <c r="D96" i="5" a="1"/>
  <c r="D96" i="5" s="1"/>
  <c r="D87" i="5" a="1"/>
  <c r="D87" i="5" s="1"/>
  <c r="D88" i="5" a="1"/>
  <c r="D88" i="5" s="1"/>
  <c r="D89" i="5" a="1"/>
  <c r="D89" i="5" s="1"/>
  <c r="D90" i="5" a="1"/>
  <c r="D90" i="5" s="1"/>
  <c r="D91" i="5" a="1"/>
  <c r="D91" i="5" s="1"/>
  <c r="D92" i="5" a="1"/>
  <c r="D92" i="5" s="1"/>
  <c r="D93" i="5" a="1"/>
  <c r="D93" i="5" s="1"/>
  <c r="D94" i="5" a="1"/>
  <c r="D94" i="5" s="1"/>
  <c r="D95" i="5" a="1"/>
  <c r="D95" i="5" s="1"/>
  <c r="D86" i="5" a="1"/>
  <c r="D86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D81" i="5" a="1"/>
  <c r="D81" i="5" s="1"/>
  <c r="D82" i="5" a="1"/>
  <c r="D82" i="5" s="1"/>
  <c r="D83" i="5" a="1"/>
  <c r="D83" i="5" s="1"/>
  <c r="D84" i="5" a="1"/>
  <c r="D84" i="5" s="1"/>
  <c r="D85" i="5" a="1"/>
  <c r="D85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63" i="5" a="1"/>
  <c r="D6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53" i="5" a="1"/>
  <c r="D5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43" i="5" a="1"/>
  <c r="D4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33" i="5" a="1"/>
  <c r="D3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23" i="5" a="1"/>
  <c r="D2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13" i="5" a="1"/>
  <c r="D13" i="5" s="1"/>
  <c r="D4" i="5" a="1"/>
  <c r="D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3" i="5" a="1"/>
  <c r="D3" i="5" s="1"/>
  <c r="E20" i="3"/>
  <c r="E19" i="3"/>
  <c r="E18" i="3"/>
  <c r="E17" i="3"/>
  <c r="G17" i="3" s="1"/>
  <c r="E16" i="3"/>
  <c r="E15" i="3"/>
  <c r="E14" i="3"/>
  <c r="E11" i="3"/>
  <c r="E10" i="3"/>
  <c r="E9" i="3"/>
  <c r="E8" i="3"/>
  <c r="E7" i="3"/>
  <c r="E6" i="3"/>
  <c r="E5" i="3"/>
  <c r="P12" i="4" l="1"/>
  <c r="O12" i="4"/>
  <c r="N12" i="4"/>
  <c r="M12" i="4"/>
  <c r="L12" i="4"/>
  <c r="K12" i="4"/>
  <c r="E12" i="4"/>
  <c r="J12" i="4"/>
  <c r="I12" i="4"/>
  <c r="H12" i="4"/>
  <c r="G12" i="4"/>
  <c r="F12" i="4"/>
  <c r="E11" i="4"/>
  <c r="P11" i="4"/>
  <c r="O11" i="4"/>
  <c r="N11" i="4"/>
  <c r="M11" i="4"/>
  <c r="L11" i="4"/>
  <c r="K11" i="4"/>
  <c r="J11" i="4"/>
  <c r="I11" i="4"/>
  <c r="H11" i="4"/>
  <c r="G11" i="4"/>
  <c r="F11" i="4"/>
  <c r="P10" i="4"/>
  <c r="O10" i="4"/>
  <c r="E10" i="4"/>
  <c r="N10" i="4"/>
  <c r="M10" i="4"/>
  <c r="L10" i="4"/>
  <c r="K10" i="4"/>
  <c r="J10" i="4"/>
  <c r="I10" i="4"/>
  <c r="H10" i="4"/>
  <c r="G10" i="4"/>
  <c r="F10" i="4"/>
  <c r="P9" i="4"/>
  <c r="O9" i="4"/>
  <c r="N9" i="4"/>
  <c r="M9" i="4"/>
  <c r="L9" i="4"/>
  <c r="K9" i="4"/>
  <c r="J9" i="4"/>
  <c r="I9" i="4"/>
  <c r="E9" i="4"/>
  <c r="H9" i="4"/>
  <c r="G9" i="4"/>
  <c r="F9" i="4"/>
  <c r="E8" i="4"/>
  <c r="P8" i="4"/>
  <c r="O8" i="4"/>
  <c r="N8" i="4"/>
  <c r="M8" i="4"/>
  <c r="L8" i="4"/>
  <c r="K8" i="4"/>
  <c r="J8" i="4"/>
  <c r="I8" i="4"/>
  <c r="H8" i="4"/>
  <c r="G8" i="4"/>
  <c r="F8" i="4"/>
  <c r="P7" i="4"/>
  <c r="O7" i="4"/>
  <c r="N7" i="4"/>
  <c r="M7" i="4"/>
  <c r="E7" i="4"/>
  <c r="L7" i="4"/>
  <c r="K7" i="4"/>
  <c r="J7" i="4"/>
  <c r="I7" i="4"/>
  <c r="H7" i="4"/>
  <c r="G7" i="4"/>
  <c r="F7" i="4"/>
  <c r="P6" i="4"/>
  <c r="O6" i="4"/>
  <c r="N6" i="4"/>
  <c r="M6" i="4"/>
  <c r="L6" i="4"/>
  <c r="K6" i="4"/>
  <c r="J6" i="4"/>
  <c r="I6" i="4"/>
  <c r="H6" i="4"/>
  <c r="G6" i="4"/>
  <c r="E6" i="4"/>
  <c r="F6" i="4"/>
  <c r="G16" i="3"/>
  <c r="G20" i="3"/>
  <c r="F15" i="3"/>
  <c r="G18" i="3"/>
  <c r="F7" i="3"/>
  <c r="F9" i="3"/>
  <c r="F10" i="3"/>
  <c r="F11" i="3"/>
  <c r="F6" i="3"/>
  <c r="F19" i="3"/>
  <c r="G8" i="3"/>
  <c r="F8" i="3"/>
  <c r="F20" i="3"/>
  <c r="F18" i="3"/>
  <c r="F17" i="3"/>
  <c r="F16" i="3"/>
  <c r="G6" i="3"/>
  <c r="G10" i="3"/>
  <c r="G9" i="3"/>
  <c r="G19" i="3"/>
  <c r="G15" i="3"/>
  <c r="G7" i="3"/>
  <c r="G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<sst xmlns="http://schemas.openxmlformats.org/spreadsheetml/2006/main" count="3038" uniqueCount="161">
  <si>
    <t>모델</t>
    <phoneticPr fontId="1" type="noConversion"/>
  </si>
  <si>
    <t>AlexNet</t>
    <phoneticPr fontId="1" type="noConversion"/>
  </si>
  <si>
    <t>Img_1</t>
    <phoneticPr fontId="1" type="noConversion"/>
  </si>
  <si>
    <t>Img_2</t>
    <phoneticPr fontId="1" type="noConversion"/>
  </si>
  <si>
    <t>Img_3</t>
    <phoneticPr fontId="1" type="noConversion"/>
  </si>
  <si>
    <t>Img_4</t>
    <phoneticPr fontId="1" type="noConversion"/>
  </si>
  <si>
    <t>stripe_color</t>
    <phoneticPr fontId="1" type="noConversion"/>
  </si>
  <si>
    <t>stripe_bw</t>
    <phoneticPr fontId="1" type="noConversion"/>
  </si>
  <si>
    <t>stripe_midAng_color</t>
    <phoneticPr fontId="1" type="noConversion"/>
  </si>
  <si>
    <t>stripe_midAng_bw</t>
    <phoneticPr fontId="1" type="noConversion"/>
  </si>
  <si>
    <t>NN</t>
    <phoneticPr fontId="1" type="noConversion"/>
  </si>
  <si>
    <t>loss</t>
    <phoneticPr fontId="1" type="noConversion"/>
  </si>
  <si>
    <t>accuracy</t>
    <phoneticPr fontId="1" type="noConversion"/>
  </si>
  <si>
    <t>epochs</t>
    <phoneticPr fontId="1" type="noConversion"/>
  </si>
  <si>
    <t>batch_size</t>
    <phoneticPr fontId="1" type="noConversion"/>
  </si>
  <si>
    <t>Origin</t>
    <phoneticPr fontId="1" type="noConversion"/>
  </si>
  <si>
    <t>AAFT
(20)</t>
    <phoneticPr fontId="1" type="noConversion"/>
  </si>
  <si>
    <t>AAFT
(10)</t>
    <phoneticPr fontId="1" type="noConversion"/>
  </si>
  <si>
    <t>vec_1</t>
    <phoneticPr fontId="1" type="noConversion"/>
  </si>
  <si>
    <t>vec_2</t>
    <phoneticPr fontId="1" type="noConversion"/>
  </si>
  <si>
    <t>stripe</t>
    <phoneticPr fontId="1" type="noConversion"/>
  </si>
  <si>
    <t>stripe_midAng</t>
    <phoneticPr fontId="1" type="noConversion"/>
  </si>
  <si>
    <t>AAFT
(2)</t>
    <phoneticPr fontId="1" type="noConversion"/>
  </si>
  <si>
    <t>AAFT
(3)</t>
    <phoneticPr fontId="1" type="noConversion"/>
  </si>
  <si>
    <t>AAFT
(4)</t>
    <phoneticPr fontId="1" type="noConversion"/>
  </si>
  <si>
    <t>AAFT
(5)</t>
    <phoneticPr fontId="1" type="noConversion"/>
  </si>
  <si>
    <t>train(6)</t>
    <phoneticPr fontId="1" type="noConversion"/>
  </si>
  <si>
    <t>test(6)</t>
    <phoneticPr fontId="1" type="noConversion"/>
  </si>
  <si>
    <t>train(1)</t>
    <phoneticPr fontId="1" type="noConversion"/>
  </si>
  <si>
    <t>test(1)</t>
    <phoneticPr fontId="1" type="noConversion"/>
  </si>
  <si>
    <t>train(2)</t>
    <phoneticPr fontId="1" type="noConversion"/>
  </si>
  <si>
    <t>test(2)</t>
    <phoneticPr fontId="1" type="noConversion"/>
  </si>
  <si>
    <t>train(3)</t>
    <phoneticPr fontId="1" type="noConversion"/>
  </si>
  <si>
    <t>test(3)</t>
    <phoneticPr fontId="1" type="noConversion"/>
  </si>
  <si>
    <t>train(4)</t>
    <phoneticPr fontId="1" type="noConversion"/>
  </si>
  <si>
    <t>test(4)</t>
    <phoneticPr fontId="1" type="noConversion"/>
  </si>
  <si>
    <t>train(5)</t>
    <phoneticPr fontId="1" type="noConversion"/>
  </si>
  <si>
    <t>test(5)</t>
    <phoneticPr fontId="1" type="noConversion"/>
  </si>
  <si>
    <t>train(7)</t>
    <phoneticPr fontId="1" type="noConversion"/>
  </si>
  <si>
    <t>test(7)</t>
    <phoneticPr fontId="1" type="noConversion"/>
  </si>
  <si>
    <t>train(8)</t>
    <phoneticPr fontId="1" type="noConversion"/>
  </si>
  <si>
    <t>test(8)</t>
    <phoneticPr fontId="1" type="noConversion"/>
  </si>
  <si>
    <t>train(9)</t>
    <phoneticPr fontId="1" type="noConversion"/>
  </si>
  <si>
    <t>test(9)</t>
    <phoneticPr fontId="1" type="noConversion"/>
  </si>
  <si>
    <t>train(10)</t>
    <phoneticPr fontId="1" type="noConversion"/>
  </si>
  <si>
    <t>test(10)</t>
    <phoneticPr fontId="1" type="noConversion"/>
  </si>
  <si>
    <t>striping</t>
    <phoneticPr fontId="1" type="noConversion"/>
  </si>
  <si>
    <t>bw</t>
    <phoneticPr fontId="1" type="noConversion"/>
  </si>
  <si>
    <t>color</t>
    <phoneticPr fontId="1" type="noConversion"/>
  </si>
  <si>
    <t>striping_midAng</t>
    <phoneticPr fontId="1" type="noConversion"/>
  </si>
  <si>
    <t>auto_corr</t>
    <phoneticPr fontId="1" type="noConversion"/>
  </si>
  <si>
    <t>midAng</t>
    <phoneticPr fontId="1" type="noConversion"/>
  </si>
  <si>
    <t>AAFT(2)</t>
    <phoneticPr fontId="1" type="noConversion"/>
  </si>
  <si>
    <t>AAFT(3)</t>
    <phoneticPr fontId="1" type="noConversion"/>
  </si>
  <si>
    <t>AAFT(4)</t>
    <phoneticPr fontId="1" type="noConversion"/>
  </si>
  <si>
    <t>AAFT(5)</t>
    <phoneticPr fontId="1" type="noConversion"/>
  </si>
  <si>
    <t>AAFT(10)</t>
    <phoneticPr fontId="1" type="noConversion"/>
  </si>
  <si>
    <t>AAFT(20)</t>
    <phoneticPr fontId="1" type="noConversion"/>
  </si>
  <si>
    <t xml:space="preserve"> </t>
    <phoneticPr fontId="1" type="noConversion"/>
  </si>
  <si>
    <t>hadamard</t>
    <phoneticPr fontId="1" type="noConversion"/>
  </si>
  <si>
    <t>improvement</t>
    <phoneticPr fontId="1" type="noConversion"/>
  </si>
  <si>
    <t>VAF</t>
    <phoneticPr fontId="1" type="noConversion"/>
  </si>
  <si>
    <t>striping_midAng</t>
  </si>
  <si>
    <t>Vectors</t>
    <phoneticPr fontId="1" type="noConversion"/>
  </si>
  <si>
    <t>striping</t>
  </si>
  <si>
    <t>Original</t>
    <phoneticPr fontId="1" type="noConversion"/>
  </si>
  <si>
    <t>Striping_midAng_color</t>
    <phoneticPr fontId="1" type="noConversion"/>
  </si>
  <si>
    <t>Hadamard</t>
    <phoneticPr fontId="1" type="noConversion"/>
  </si>
  <si>
    <t>original</t>
    <phoneticPr fontId="1" type="noConversion"/>
  </si>
  <si>
    <t>train-loss</t>
    <phoneticPr fontId="1" type="noConversion"/>
  </si>
  <si>
    <t>test-acc</t>
    <phoneticPr fontId="1" type="noConversion"/>
  </si>
  <si>
    <t>train-acc</t>
    <phoneticPr fontId="1" type="noConversion"/>
  </si>
  <si>
    <t>test-loss</t>
    <phoneticPr fontId="1" type="noConversion"/>
  </si>
  <si>
    <t>easy</t>
    <phoneticPr fontId="1" type="noConversion"/>
  </si>
  <si>
    <t>fair</t>
    <phoneticPr fontId="1" type="noConversion"/>
  </si>
  <si>
    <t>chal</t>
    <phoneticPr fontId="1" type="noConversion"/>
  </si>
  <si>
    <t>AAFT(1)</t>
    <phoneticPr fontId="1" type="noConversion"/>
  </si>
  <si>
    <t>mean</t>
    <phoneticPr fontId="1" type="noConversion"/>
  </si>
  <si>
    <t>Train Loss</t>
    <phoneticPr fontId="1" type="noConversion"/>
  </si>
  <si>
    <t>Test Accuracy</t>
    <phoneticPr fontId="1" type="noConversion"/>
  </si>
  <si>
    <t>std-vs</t>
    <phoneticPr fontId="1" type="noConversion"/>
  </si>
  <si>
    <t>std-vp</t>
    <phoneticPr fontId="1" type="noConversion"/>
  </si>
  <si>
    <t>개체-내 효과 검정</t>
  </si>
  <si>
    <t xml:space="preserve">측도: </t>
  </si>
  <si>
    <t>MEASURE_1</t>
  </si>
  <si>
    <t>소스</t>
  </si>
  <si>
    <t>제 III 유형 제곱합</t>
  </si>
  <si>
    <t>자유도</t>
  </si>
  <si>
    <t>평균제곱</t>
  </si>
  <si>
    <t>F</t>
  </si>
  <si>
    <t>유의확률</t>
  </si>
  <si>
    <t>DataSet</t>
  </si>
  <si>
    <t>구형성 가정</t>
  </si>
  <si>
    <t>Greenhouse-Geisser</t>
  </si>
  <si>
    <t>Huynh-Feldt</t>
  </si>
  <si>
    <t>하한</t>
  </si>
  <si>
    <t>오차(DataSet)</t>
  </si>
  <si>
    <t>ImageType</t>
  </si>
  <si>
    <t>오차(ImageType)</t>
  </si>
  <si>
    <t>DataSet * ImageType</t>
  </si>
  <si>
    <t>오차(DataSet*ImageType)</t>
  </si>
  <si>
    <t>train loss</t>
    <phoneticPr fontId="1" type="noConversion"/>
  </si>
  <si>
    <t>대응별 비교</t>
  </si>
  <si>
    <t>(I) DataSet</t>
  </si>
  <si>
    <t>평균차이(I-J)</t>
  </si>
  <si>
    <t>표준오차</t>
  </si>
  <si>
    <t>상한</t>
  </si>
  <si>
    <t>1</t>
  </si>
  <si>
    <t>2</t>
  </si>
  <si>
    <t>3</t>
  </si>
  <si>
    <t>4</t>
  </si>
  <si>
    <t>5</t>
  </si>
  <si>
    <t>추정 주변 평균을 기준으로</t>
  </si>
  <si>
    <t>*. 평균차이는 .05 수준에서 유의합니다.</t>
  </si>
  <si>
    <t>b. 다중비교를 위한 수정: Bonferroni</t>
  </si>
  <si>
    <r>
      <t>유의확률</t>
    </r>
    <r>
      <rPr>
        <vertAlign val="superscript"/>
        <sz val="9"/>
        <color indexed="62"/>
        <rFont val="Gulim"/>
        <family val="3"/>
        <charset val="129"/>
      </rPr>
      <t>b</t>
    </r>
  </si>
  <si>
    <r>
      <t>차이에 대한 95% 신뢰구간</t>
    </r>
    <r>
      <rPr>
        <vertAlign val="superscript"/>
        <sz val="9"/>
        <color indexed="62"/>
        <rFont val="Gulim"/>
        <family val="3"/>
        <charset val="129"/>
      </rPr>
      <t>b</t>
    </r>
  </si>
  <si>
    <r>
      <t>.695</t>
    </r>
    <r>
      <rPr>
        <vertAlign val="superscript"/>
        <sz val="9"/>
        <color indexed="60"/>
        <rFont val="Gulim"/>
        <family val="3"/>
        <charset val="129"/>
      </rPr>
      <t>*</t>
    </r>
  </si>
  <si>
    <r>
      <t>1.102</t>
    </r>
    <r>
      <rPr>
        <vertAlign val="superscript"/>
        <sz val="9"/>
        <color indexed="60"/>
        <rFont val="Gulim"/>
        <family val="3"/>
        <charset val="129"/>
      </rPr>
      <t>*</t>
    </r>
  </si>
  <si>
    <r>
      <t>1.896</t>
    </r>
    <r>
      <rPr>
        <vertAlign val="superscript"/>
        <sz val="9"/>
        <color indexed="60"/>
        <rFont val="Gulim"/>
        <family val="3"/>
        <charset val="129"/>
      </rPr>
      <t>*</t>
    </r>
  </si>
  <si>
    <r>
      <t>.608</t>
    </r>
    <r>
      <rPr>
        <vertAlign val="superscript"/>
        <sz val="9"/>
        <color indexed="60"/>
        <rFont val="Gulim"/>
        <family val="3"/>
        <charset val="129"/>
      </rPr>
      <t>*</t>
    </r>
  </si>
  <si>
    <r>
      <t>1.015</t>
    </r>
    <r>
      <rPr>
        <vertAlign val="superscript"/>
        <sz val="9"/>
        <color indexed="60"/>
        <rFont val="Gulim"/>
        <family val="3"/>
        <charset val="129"/>
      </rPr>
      <t>*</t>
    </r>
  </si>
  <si>
    <r>
      <t>1.809</t>
    </r>
    <r>
      <rPr>
        <vertAlign val="superscript"/>
        <sz val="9"/>
        <color indexed="60"/>
        <rFont val="Gulim"/>
        <family val="3"/>
        <charset val="129"/>
      </rPr>
      <t>*</t>
    </r>
  </si>
  <si>
    <r>
      <t>-.695</t>
    </r>
    <r>
      <rPr>
        <vertAlign val="superscript"/>
        <sz val="9"/>
        <color indexed="60"/>
        <rFont val="Gulim"/>
        <family val="3"/>
        <charset val="129"/>
      </rPr>
      <t>*</t>
    </r>
  </si>
  <si>
    <r>
      <t>-.608</t>
    </r>
    <r>
      <rPr>
        <vertAlign val="superscript"/>
        <sz val="9"/>
        <color indexed="60"/>
        <rFont val="Gulim"/>
        <family val="3"/>
        <charset val="129"/>
      </rPr>
      <t>*</t>
    </r>
  </si>
  <si>
    <r>
      <t>1.201</t>
    </r>
    <r>
      <rPr>
        <vertAlign val="superscript"/>
        <sz val="9"/>
        <color indexed="60"/>
        <rFont val="Gulim"/>
        <family val="3"/>
        <charset val="129"/>
      </rPr>
      <t>*</t>
    </r>
  </si>
  <si>
    <r>
      <t>-1.102</t>
    </r>
    <r>
      <rPr>
        <vertAlign val="superscript"/>
        <sz val="9"/>
        <color indexed="60"/>
        <rFont val="Gulim"/>
        <family val="3"/>
        <charset val="129"/>
      </rPr>
      <t>*</t>
    </r>
  </si>
  <si>
    <r>
      <t>-1.015</t>
    </r>
    <r>
      <rPr>
        <vertAlign val="superscript"/>
        <sz val="9"/>
        <color indexed="60"/>
        <rFont val="Gulim"/>
        <family val="3"/>
        <charset val="129"/>
      </rPr>
      <t>*</t>
    </r>
  </si>
  <si>
    <r>
      <t>.794</t>
    </r>
    <r>
      <rPr>
        <vertAlign val="superscript"/>
        <sz val="9"/>
        <color indexed="60"/>
        <rFont val="Gulim"/>
        <family val="3"/>
        <charset val="129"/>
      </rPr>
      <t>*</t>
    </r>
  </si>
  <si>
    <r>
      <t>-1.896</t>
    </r>
    <r>
      <rPr>
        <vertAlign val="superscript"/>
        <sz val="9"/>
        <color indexed="60"/>
        <rFont val="Gulim"/>
        <family val="3"/>
        <charset val="129"/>
      </rPr>
      <t>*</t>
    </r>
  </si>
  <si>
    <r>
      <t>-1.809</t>
    </r>
    <r>
      <rPr>
        <vertAlign val="superscript"/>
        <sz val="9"/>
        <color indexed="60"/>
        <rFont val="Gulim"/>
        <family val="3"/>
        <charset val="129"/>
      </rPr>
      <t>*</t>
    </r>
  </si>
  <si>
    <r>
      <t>-1.201</t>
    </r>
    <r>
      <rPr>
        <vertAlign val="superscript"/>
        <sz val="9"/>
        <color indexed="60"/>
        <rFont val="Gulim"/>
        <family val="3"/>
        <charset val="129"/>
      </rPr>
      <t>*</t>
    </r>
  </si>
  <si>
    <r>
      <t>-.794</t>
    </r>
    <r>
      <rPr>
        <vertAlign val="superscript"/>
        <sz val="9"/>
        <color indexed="60"/>
        <rFont val="Gulim"/>
        <family val="3"/>
        <charset val="129"/>
      </rPr>
      <t>*</t>
    </r>
  </si>
  <si>
    <t>(I) ImageType</t>
  </si>
  <si>
    <t>a. 다중비교를 위한 수정: Bonferroni</t>
  </si>
  <si>
    <r>
      <t>유의확률</t>
    </r>
    <r>
      <rPr>
        <vertAlign val="superscript"/>
        <sz val="9"/>
        <color indexed="62"/>
        <rFont val="Gulim"/>
        <family val="3"/>
        <charset val="129"/>
      </rPr>
      <t>a</t>
    </r>
  </si>
  <si>
    <r>
      <t>차이에 대한 95% 신뢰구간</t>
    </r>
    <r>
      <rPr>
        <vertAlign val="superscript"/>
        <sz val="9"/>
        <color indexed="62"/>
        <rFont val="Gulim"/>
        <family val="3"/>
        <charset val="129"/>
      </rPr>
      <t>a</t>
    </r>
  </si>
  <si>
    <t>Easy</t>
    <phoneticPr fontId="1" type="noConversion"/>
  </si>
  <si>
    <t>Fair</t>
    <phoneticPr fontId="1" type="noConversion"/>
  </si>
  <si>
    <t>Chal</t>
    <phoneticPr fontId="1" type="noConversion"/>
  </si>
  <si>
    <t>ACC</t>
    <phoneticPr fontId="1" type="noConversion"/>
  </si>
  <si>
    <t>LOSS</t>
    <phoneticPr fontId="1" type="noConversion"/>
  </si>
  <si>
    <t>Resnet50</t>
    <phoneticPr fontId="1" type="noConversion"/>
  </si>
  <si>
    <t>VGG19</t>
    <phoneticPr fontId="1" type="noConversion"/>
  </si>
  <si>
    <t>Inception-V4</t>
    <phoneticPr fontId="1" type="noConversion"/>
  </si>
  <si>
    <t>g</t>
    <phoneticPr fontId="1" type="noConversion"/>
  </si>
  <si>
    <t>c</t>
    <phoneticPr fontId="1" type="noConversion"/>
  </si>
  <si>
    <t>b</t>
    <phoneticPr fontId="1" type="noConversion"/>
  </si>
  <si>
    <t>h</t>
    <phoneticPr fontId="1" type="noConversion"/>
  </si>
  <si>
    <t>AAFT_1</t>
    <phoneticPr fontId="1" type="noConversion"/>
  </si>
  <si>
    <t>AAFT_2</t>
  </si>
  <si>
    <t>AAFT_3</t>
  </si>
  <si>
    <t>AAFT_4</t>
  </si>
  <si>
    <t>AAFT_5</t>
  </si>
  <si>
    <t>I_easy</t>
    <phoneticPr fontId="1" type="noConversion"/>
  </si>
  <si>
    <t>I_fair</t>
    <phoneticPr fontId="1" type="noConversion"/>
  </si>
  <si>
    <t>I_chal</t>
    <phoneticPr fontId="1" type="noConversion"/>
  </si>
  <si>
    <t>AAFT_5</t>
    <phoneticPr fontId="1" type="noConversion"/>
  </si>
  <si>
    <t>AAFT_4</t>
    <phoneticPr fontId="1" type="noConversion"/>
  </si>
  <si>
    <t>AAFT_3</t>
    <phoneticPr fontId="1" type="noConversion"/>
  </si>
  <si>
    <t>AAFT_2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</si>
</sst>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.000"/>
    <numFmt numFmtId="177" formatCode="###0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Courier New"/>
      <family val="3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name val="Arial"/>
      <family val="2"/>
    </font>
    <font>
      <b/>
      <sz val="11"/>
      <color indexed="60"/>
      <name val="Gulim"/>
      <family val="3"/>
      <charset val="129"/>
    </font>
    <font>
      <sz val="9"/>
      <color indexed="60"/>
      <name val="Gulim"/>
      <family val="3"/>
      <charset val="129"/>
    </font>
    <font>
      <sz val="9"/>
      <color indexed="62"/>
      <name val="Gulim"/>
      <family val="3"/>
      <charset val="129"/>
    </font>
    <font>
      <vertAlign val="superscript"/>
      <sz val="9"/>
      <color indexed="62"/>
      <name val="Gulim"/>
      <family val="3"/>
      <charset val="129"/>
    </font>
    <font>
      <vertAlign val="superscript"/>
      <sz val="9"/>
      <color indexed="60"/>
      <name val="Gulim"/>
      <family val="3"/>
      <charset val="129"/>
    </font>
    <font>
      <sz val="11"/>
      <color theme="1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</borders>
  <cellStyleXfs count="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/>
    <xf numFmtId="0" fontId="7" fillId="0" borderId="0"/>
    <xf numFmtId="9" fontId="13" fillId="0" borderId="0" applyFont="0" applyFill="0" applyBorder="0" applyAlignment="0" applyProtection="0">
      <alignment vertical="center"/>
    </xf>
  </cellStyleXfs>
  <cellXfs count="4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11" fontId="3" fillId="8" borderId="11" xfId="0" applyNumberFormat="1" applyFont="1" applyFill="1" applyBorder="1" applyAlignment="1">
      <alignment horizontal="center" vertical="center"/>
    </xf>
    <xf numFmtId="11" fontId="3" fillId="8" borderId="10" xfId="0" applyNumberFormat="1" applyFont="1" applyFill="1" applyBorder="1" applyAlignment="1">
      <alignment horizontal="center" vertical="center"/>
    </xf>
    <xf numFmtId="11" fontId="3" fillId="8" borderId="9" xfId="0" applyNumberFormat="1" applyFont="1" applyFill="1" applyBorder="1" applyAlignment="1">
      <alignment horizontal="center" vertical="center"/>
    </xf>
    <xf numFmtId="11" fontId="3" fillId="8" borderId="0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11" fontId="3" fillId="9" borderId="11" xfId="0" applyNumberFormat="1" applyFont="1" applyFill="1" applyBorder="1" applyAlignment="1">
      <alignment horizontal="center" vertical="center"/>
    </xf>
    <xf numFmtId="11" fontId="3" fillId="9" borderId="10" xfId="0" applyNumberFormat="1" applyFont="1" applyFill="1" applyBorder="1" applyAlignment="1">
      <alignment horizontal="center" vertical="center"/>
    </xf>
    <xf numFmtId="11" fontId="3" fillId="9" borderId="9" xfId="0" applyNumberFormat="1" applyFont="1" applyFill="1" applyBorder="1" applyAlignment="1">
      <alignment horizontal="center" vertical="center"/>
    </xf>
    <xf numFmtId="11" fontId="3" fillId="9" borderId="0" xfId="0" applyNumberFormat="1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11" fontId="3" fillId="6" borderId="11" xfId="0" applyNumberFormat="1" applyFont="1" applyFill="1" applyBorder="1" applyAlignment="1">
      <alignment horizontal="center" vertical="center"/>
    </xf>
    <xf numFmtId="11" fontId="3" fillId="6" borderId="10" xfId="0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11" fontId="3" fillId="6" borderId="9" xfId="0" applyNumberFormat="1" applyFont="1" applyFill="1" applyBorder="1" applyAlignment="1">
      <alignment horizontal="center" vertical="center"/>
    </xf>
    <xf numFmtId="11" fontId="3" fillId="6" borderId="0" xfId="0" applyNumberFormat="1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11" fontId="3" fillId="10" borderId="11" xfId="0" applyNumberFormat="1" applyFont="1" applyFill="1" applyBorder="1" applyAlignment="1">
      <alignment horizontal="center" vertical="center"/>
    </xf>
    <xf numFmtId="11" fontId="3" fillId="10" borderId="10" xfId="0" applyNumberFormat="1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11" fontId="3" fillId="10" borderId="9" xfId="0" applyNumberFormat="1" applyFont="1" applyFill="1" applyBorder="1" applyAlignment="1">
      <alignment horizontal="center" vertical="center"/>
    </xf>
    <xf numFmtId="11" fontId="3" fillId="10" borderId="0" xfId="0" applyNumberFormat="1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11" fontId="3" fillId="5" borderId="11" xfId="0" applyNumberFormat="1" applyFont="1" applyFill="1" applyBorder="1" applyAlignment="1">
      <alignment horizontal="center" vertical="center"/>
    </xf>
    <xf numFmtId="11" fontId="3" fillId="5" borderId="10" xfId="0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11" fontId="3" fillId="5" borderId="9" xfId="0" applyNumberFormat="1" applyFont="1" applyFill="1" applyBorder="1" applyAlignment="1">
      <alignment horizontal="center" vertical="center"/>
    </xf>
    <xf numFmtId="11" fontId="3" fillId="5" borderId="0" xfId="0" applyNumberFormat="1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7" borderId="10" xfId="0" applyFont="1" applyFill="1" applyBorder="1" applyAlignment="1">
      <alignment horizontal="center" vertical="center"/>
    </xf>
    <xf numFmtId="11" fontId="3" fillId="7" borderId="11" xfId="0" applyNumberFormat="1" applyFont="1" applyFill="1" applyBorder="1" applyAlignment="1">
      <alignment horizontal="center" vertical="center"/>
    </xf>
    <xf numFmtId="11" fontId="3" fillId="7" borderId="10" xfId="0" applyNumberFormat="1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11" fontId="3" fillId="7" borderId="9" xfId="0" applyNumberFormat="1" applyFont="1" applyFill="1" applyBorder="1" applyAlignment="1">
      <alignment horizontal="center" vertical="center"/>
    </xf>
    <xf numFmtId="11" fontId="3" fillId="7" borderId="0" xfId="0" applyNumberFormat="1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4" borderId="10" xfId="0" applyFont="1" applyFill="1" applyBorder="1" applyAlignment="1">
      <alignment horizontal="center" vertical="center"/>
    </xf>
    <xf numFmtId="11" fontId="3" fillId="4" borderId="11" xfId="0" applyNumberFormat="1" applyFont="1" applyFill="1" applyBorder="1" applyAlignment="1">
      <alignment horizontal="center" vertical="center"/>
    </xf>
    <xf numFmtId="11" fontId="3" fillId="4" borderId="10" xfId="0" applyNumberFormat="1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1" fontId="3" fillId="4" borderId="9" xfId="0" applyNumberFormat="1" applyFont="1" applyFill="1" applyBorder="1" applyAlignment="1">
      <alignment horizontal="center" vertical="center"/>
    </xf>
    <xf numFmtId="11" fontId="3" fillId="4" borderId="0" xfId="0" applyNumberFormat="1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5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1" fontId="4" fillId="0" borderId="0" xfId="0" applyNumberFormat="1" applyFont="1" applyAlignment="1">
      <alignment horizontal="left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3" xfId="0" applyFill="1" applyBorder="1" applyAlignment="1">
      <alignment vertical="center"/>
    </xf>
    <xf numFmtId="0" fontId="0" fillId="12" borderId="20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3" xfId="0" applyFill="1" applyBorder="1" applyAlignment="1">
      <alignment vertical="center"/>
    </xf>
    <xf numFmtId="0" fontId="0" fillId="13" borderId="20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3" xfId="0" applyFill="1" applyBorder="1" applyAlignment="1">
      <alignment vertical="center"/>
    </xf>
    <xf numFmtId="0" fontId="0" fillId="14" borderId="2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20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20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3" xfId="0" applyFill="1" applyBorder="1" applyAlignment="1">
      <alignment vertical="center"/>
    </xf>
    <xf numFmtId="0" fontId="0" fillId="15" borderId="20" xfId="0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2" xfId="0" applyNumberFormat="1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11" fontId="3" fillId="7" borderId="15" xfId="0" applyNumberFormat="1" applyFont="1" applyFill="1" applyBorder="1" applyAlignment="1">
      <alignment horizontal="center" vertical="center"/>
    </xf>
    <xf numFmtId="11" fontId="3" fillId="4" borderId="15" xfId="0" applyNumberFormat="1" applyFont="1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6" borderId="0" xfId="0" applyFill="1">
      <alignment vertical="center"/>
    </xf>
    <xf numFmtId="0" fontId="0" fillId="10" borderId="0" xfId="0" applyFill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6" borderId="0" xfId="0" applyFill="1">
      <alignment vertical="center"/>
    </xf>
    <xf numFmtId="0" fontId="0" fillId="1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2" fontId="0" fillId="14" borderId="0" xfId="0" applyNumberFormat="1" applyFill="1">
      <alignment vertical="center"/>
    </xf>
    <xf numFmtId="2" fontId="0" fillId="9" borderId="0" xfId="0" applyNumberFormat="1" applyFill="1">
      <alignment vertical="center"/>
    </xf>
    <xf numFmtId="2" fontId="0" fillId="6" borderId="0" xfId="0" applyNumberFormat="1" applyFill="1">
      <alignment vertical="center"/>
    </xf>
    <xf numFmtId="2" fontId="0" fillId="10" borderId="0" xfId="0" applyNumberFormat="1" applyFill="1">
      <alignment vertical="center"/>
    </xf>
    <xf numFmtId="2" fontId="0" fillId="5" borderId="0" xfId="0" applyNumberFormat="1" applyFill="1">
      <alignment vertical="center"/>
    </xf>
    <xf numFmtId="2" fontId="0" fillId="0" borderId="0" xfId="0" applyNumberFormat="1">
      <alignment vertical="center"/>
    </xf>
    <xf numFmtId="2" fontId="0" fillId="8" borderId="0" xfId="0" applyNumberFormat="1" applyFill="1">
      <alignment vertical="center"/>
    </xf>
    <xf numFmtId="0" fontId="7" fillId="0" borderId="0" xfId="2"/>
    <xf numFmtId="0" fontId="10" fillId="0" borderId="23" xfId="2" applyFont="1" applyBorder="1" applyAlignment="1">
      <alignment horizontal="center" wrapText="1"/>
    </xf>
    <xf numFmtId="0" fontId="10" fillId="0" borderId="24" xfId="2" applyFont="1" applyBorder="1" applyAlignment="1">
      <alignment horizontal="center" wrapText="1"/>
    </xf>
    <xf numFmtId="0" fontId="10" fillId="0" borderId="25" xfId="2" applyFont="1" applyBorder="1" applyAlignment="1">
      <alignment horizontal="center" wrapText="1"/>
    </xf>
    <xf numFmtId="0" fontId="10" fillId="18" borderId="27" xfId="2" applyFont="1" applyFill="1" applyBorder="1" applyAlignment="1">
      <alignment horizontal="left" vertical="top" wrapText="1"/>
    </xf>
    <xf numFmtId="176" fontId="9" fillId="0" borderId="28" xfId="2" applyNumberFormat="1" applyFont="1" applyBorder="1" applyAlignment="1">
      <alignment horizontal="right" vertical="top"/>
    </xf>
    <xf numFmtId="177" fontId="9" fillId="0" borderId="29" xfId="2" applyNumberFormat="1" applyFont="1" applyBorder="1" applyAlignment="1">
      <alignment horizontal="right" vertical="top"/>
    </xf>
    <xf numFmtId="176" fontId="9" fillId="0" borderId="29" xfId="2" applyNumberFormat="1" applyFont="1" applyBorder="1" applyAlignment="1">
      <alignment horizontal="right" vertical="top"/>
    </xf>
    <xf numFmtId="176" fontId="9" fillId="0" borderId="30" xfId="2" applyNumberFormat="1" applyFont="1" applyBorder="1" applyAlignment="1">
      <alignment horizontal="right" vertical="top"/>
    </xf>
    <xf numFmtId="0" fontId="10" fillId="18" borderId="31" xfId="2" applyFont="1" applyFill="1" applyBorder="1" applyAlignment="1">
      <alignment horizontal="left" vertical="top" wrapText="1"/>
    </xf>
    <xf numFmtId="176" fontId="9" fillId="0" borderId="32" xfId="2" applyNumberFormat="1" applyFont="1" applyBorder="1" applyAlignment="1">
      <alignment horizontal="right" vertical="top"/>
    </xf>
    <xf numFmtId="176" fontId="9" fillId="0" borderId="33" xfId="2" applyNumberFormat="1" applyFont="1" applyBorder="1" applyAlignment="1">
      <alignment horizontal="right" vertical="top"/>
    </xf>
    <xf numFmtId="176" fontId="9" fillId="0" borderId="34" xfId="2" applyNumberFormat="1" applyFont="1" applyBorder="1" applyAlignment="1">
      <alignment horizontal="right" vertical="top"/>
    </xf>
    <xf numFmtId="0" fontId="10" fillId="18" borderId="35" xfId="2" applyFont="1" applyFill="1" applyBorder="1" applyAlignment="1">
      <alignment horizontal="left" vertical="top" wrapText="1"/>
    </xf>
    <xf numFmtId="176" fontId="9" fillId="0" borderId="36" xfId="2" applyNumberFormat="1" applyFont="1" applyBorder="1" applyAlignment="1">
      <alignment horizontal="right" vertical="top"/>
    </xf>
    <xf numFmtId="176" fontId="9" fillId="0" borderId="37" xfId="2" applyNumberFormat="1" applyFont="1" applyBorder="1" applyAlignment="1">
      <alignment horizontal="right" vertical="top"/>
    </xf>
    <xf numFmtId="176" fontId="9" fillId="0" borderId="38" xfId="2" applyNumberFormat="1" applyFont="1" applyBorder="1" applyAlignment="1">
      <alignment horizontal="right" vertical="top"/>
    </xf>
    <xf numFmtId="177" fontId="9" fillId="0" borderId="33" xfId="2" applyNumberFormat="1" applyFont="1" applyBorder="1" applyAlignment="1">
      <alignment horizontal="right" vertical="top"/>
    </xf>
    <xf numFmtId="0" fontId="9" fillId="0" borderId="33" xfId="2" applyFont="1" applyBorder="1" applyAlignment="1">
      <alignment horizontal="left" vertical="top" wrapText="1"/>
    </xf>
    <xf numFmtId="0" fontId="9" fillId="0" borderId="34" xfId="2" applyFont="1" applyBorder="1" applyAlignment="1">
      <alignment horizontal="left" vertical="top" wrapText="1"/>
    </xf>
    <xf numFmtId="0" fontId="9" fillId="0" borderId="37" xfId="2" applyFont="1" applyBorder="1" applyAlignment="1">
      <alignment horizontal="left" vertical="top" wrapText="1"/>
    </xf>
    <xf numFmtId="0" fontId="9" fillId="0" borderId="38" xfId="2" applyFont="1" applyBorder="1" applyAlignment="1">
      <alignment horizontal="left" vertical="top" wrapText="1"/>
    </xf>
    <xf numFmtId="0" fontId="10" fillId="18" borderId="39" xfId="2" applyFont="1" applyFill="1" applyBorder="1" applyAlignment="1">
      <alignment horizontal="left" vertical="top" wrapText="1"/>
    </xf>
    <xf numFmtId="176" fontId="9" fillId="0" borderId="40" xfId="2" applyNumberFormat="1" applyFont="1" applyBorder="1" applyAlignment="1">
      <alignment horizontal="right" vertical="top"/>
    </xf>
    <xf numFmtId="176" fontId="9" fillId="0" borderId="41" xfId="2" applyNumberFormat="1" applyFont="1" applyBorder="1" applyAlignment="1">
      <alignment horizontal="right" vertical="top"/>
    </xf>
    <xf numFmtId="0" fontId="9" fillId="0" borderId="41" xfId="2" applyFont="1" applyBorder="1" applyAlignment="1">
      <alignment horizontal="left" vertical="top" wrapText="1"/>
    </xf>
    <xf numFmtId="0" fontId="9" fillId="0" borderId="42" xfId="2" applyFont="1" applyBorder="1" applyAlignment="1">
      <alignment horizontal="left" vertical="top" wrapText="1"/>
    </xf>
    <xf numFmtId="0" fontId="9" fillId="17" borderId="0" xfId="2" applyFont="1" applyFill="1"/>
    <xf numFmtId="0" fontId="10" fillId="0" borderId="22" xfId="2" applyFont="1" applyBorder="1" applyAlignment="1">
      <alignment horizontal="left" wrapText="1"/>
    </xf>
    <xf numFmtId="0" fontId="10" fillId="18" borderId="26" xfId="2" applyFont="1" applyFill="1" applyBorder="1" applyAlignment="1">
      <alignment horizontal="left" vertical="top" wrapText="1"/>
    </xf>
    <xf numFmtId="0" fontId="7" fillId="0" borderId="0" xfId="3"/>
    <xf numFmtId="0" fontId="10" fillId="0" borderId="24" xfId="3" applyFont="1" applyBorder="1" applyAlignment="1">
      <alignment horizontal="center" wrapText="1"/>
    </xf>
    <xf numFmtId="0" fontId="10" fillId="0" borderId="25" xfId="3" applyFont="1" applyBorder="1" applyAlignment="1">
      <alignment horizontal="center" wrapText="1"/>
    </xf>
    <xf numFmtId="0" fontId="10" fillId="18" borderId="27" xfId="3" applyFont="1" applyFill="1" applyBorder="1" applyAlignment="1">
      <alignment horizontal="left" vertical="top"/>
    </xf>
    <xf numFmtId="176" fontId="9" fillId="0" borderId="28" xfId="3" applyNumberFormat="1" applyFont="1" applyBorder="1" applyAlignment="1">
      <alignment horizontal="right" vertical="top"/>
    </xf>
    <xf numFmtId="176" fontId="9" fillId="0" borderId="29" xfId="3" applyNumberFormat="1" applyFont="1" applyBorder="1" applyAlignment="1">
      <alignment horizontal="right" vertical="top"/>
    </xf>
    <xf numFmtId="176" fontId="9" fillId="0" borderId="30" xfId="3" applyNumberFormat="1" applyFont="1" applyBorder="1" applyAlignment="1">
      <alignment horizontal="right" vertical="top"/>
    </xf>
    <xf numFmtId="0" fontId="10" fillId="18" borderId="31" xfId="3" applyFont="1" applyFill="1" applyBorder="1" applyAlignment="1">
      <alignment horizontal="left" vertical="top"/>
    </xf>
    <xf numFmtId="0" fontId="9" fillId="0" borderId="32" xfId="3" applyFont="1" applyBorder="1" applyAlignment="1">
      <alignment horizontal="right" vertical="top"/>
    </xf>
    <xf numFmtId="176" fontId="9" fillId="0" borderId="33" xfId="3" applyNumberFormat="1" applyFont="1" applyBorder="1" applyAlignment="1">
      <alignment horizontal="right" vertical="top"/>
    </xf>
    <xf numFmtId="176" fontId="9" fillId="0" borderId="34" xfId="3" applyNumberFormat="1" applyFont="1" applyBorder="1" applyAlignment="1">
      <alignment horizontal="right" vertical="top"/>
    </xf>
    <xf numFmtId="0" fontId="10" fillId="18" borderId="35" xfId="3" applyFont="1" applyFill="1" applyBorder="1" applyAlignment="1">
      <alignment horizontal="left" vertical="top"/>
    </xf>
    <xf numFmtId="0" fontId="9" fillId="0" borderId="36" xfId="3" applyFont="1" applyBorder="1" applyAlignment="1">
      <alignment horizontal="right" vertical="top"/>
    </xf>
    <xf numFmtId="176" fontId="9" fillId="0" borderId="37" xfId="3" applyNumberFormat="1" applyFont="1" applyBorder="1" applyAlignment="1">
      <alignment horizontal="right" vertical="top"/>
    </xf>
    <xf numFmtId="176" fontId="9" fillId="0" borderId="38" xfId="3" applyNumberFormat="1" applyFont="1" applyBorder="1" applyAlignment="1">
      <alignment horizontal="right" vertical="top"/>
    </xf>
    <xf numFmtId="176" fontId="9" fillId="0" borderId="32" xfId="3" applyNumberFormat="1" applyFont="1" applyBorder="1" applyAlignment="1">
      <alignment horizontal="right" vertical="top"/>
    </xf>
    <xf numFmtId="0" fontId="10" fillId="18" borderId="39" xfId="3" applyFont="1" applyFill="1" applyBorder="1" applyAlignment="1">
      <alignment horizontal="left" vertical="top"/>
    </xf>
    <xf numFmtId="0" fontId="9" fillId="0" borderId="40" xfId="3" applyFont="1" applyBorder="1" applyAlignment="1">
      <alignment horizontal="right" vertical="top"/>
    </xf>
    <xf numFmtId="176" fontId="9" fillId="0" borderId="41" xfId="3" applyNumberFormat="1" applyFont="1" applyBorder="1" applyAlignment="1">
      <alignment horizontal="right" vertical="top"/>
    </xf>
    <xf numFmtId="176" fontId="9" fillId="0" borderId="42" xfId="3" applyNumberFormat="1" applyFont="1" applyBorder="1" applyAlignment="1">
      <alignment horizontal="right" vertical="top"/>
    </xf>
    <xf numFmtId="176" fontId="9" fillId="0" borderId="36" xfId="3" applyNumberFormat="1" applyFont="1" applyBorder="1" applyAlignment="1">
      <alignment horizontal="right" vertical="top"/>
    </xf>
    <xf numFmtId="176" fontId="9" fillId="0" borderId="40" xfId="3" applyNumberFormat="1" applyFont="1" applyBorder="1" applyAlignment="1">
      <alignment horizontal="righ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5" borderId="0" xfId="4" applyNumberFormat="1" applyFon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4" applyFont="1">
      <alignment vertical="center"/>
    </xf>
    <xf numFmtId="0" fontId="0" fillId="15" borderId="1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15" borderId="19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4" borderId="1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5" fillId="6" borderId="0" xfId="1" applyFill="1" applyBorder="1" applyAlignment="1">
      <alignment horizontal="center" vertical="center" wrapText="1"/>
    </xf>
    <xf numFmtId="0" fontId="5" fillId="6" borderId="0" xfId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10" borderId="0" xfId="1" applyFill="1" applyBorder="1" applyAlignment="1">
      <alignment horizontal="center" vertical="center" wrapText="1"/>
    </xf>
    <xf numFmtId="0" fontId="5" fillId="10" borderId="0" xfId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5" fillId="5" borderId="0" xfId="1" applyFill="1" applyBorder="1" applyAlignment="1">
      <alignment horizontal="center" vertical="center" wrapText="1"/>
    </xf>
    <xf numFmtId="0" fontId="5" fillId="5" borderId="0" xfId="1" applyFill="1" applyBorder="1" applyAlignment="1">
      <alignment horizontal="center" vertical="center"/>
    </xf>
    <xf numFmtId="0" fontId="5" fillId="7" borderId="0" xfId="1" applyFill="1" applyBorder="1" applyAlignment="1">
      <alignment horizontal="center" vertical="center" wrapText="1"/>
    </xf>
    <xf numFmtId="0" fontId="5" fillId="7" borderId="0" xfId="1" applyFill="1" applyBorder="1" applyAlignment="1">
      <alignment horizontal="center" vertical="center"/>
    </xf>
    <xf numFmtId="0" fontId="5" fillId="4" borderId="0" xfId="1" applyFill="1" applyBorder="1" applyAlignment="1">
      <alignment horizontal="center" vertical="center" wrapText="1"/>
    </xf>
    <xf numFmtId="0" fontId="5" fillId="4" borderId="0" xfId="1" applyFill="1" applyBorder="1" applyAlignment="1">
      <alignment horizontal="center" vertical="center"/>
    </xf>
    <xf numFmtId="0" fontId="5" fillId="8" borderId="0" xfId="1" applyFill="1" applyBorder="1" applyAlignment="1">
      <alignment horizontal="center" vertical="center"/>
    </xf>
    <xf numFmtId="0" fontId="5" fillId="9" borderId="0" xfId="1" applyFill="1" applyBorder="1" applyAlignment="1">
      <alignment horizontal="center" vertical="center" wrapText="1"/>
    </xf>
    <xf numFmtId="0" fontId="5" fillId="9" borderId="0" xfId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0" fillId="18" borderId="26" xfId="3" applyFont="1" applyFill="1" applyBorder="1" applyAlignment="1">
      <alignment horizontal="left" vertical="top"/>
    </xf>
    <xf numFmtId="0" fontId="10" fillId="18" borderId="35" xfId="3" applyFont="1" applyFill="1" applyBorder="1" applyAlignment="1">
      <alignment horizontal="left" vertical="top" wrapText="1"/>
    </xf>
    <xf numFmtId="0" fontId="10" fillId="0" borderId="44" xfId="3" applyFont="1" applyBorder="1" applyAlignment="1">
      <alignment horizontal="center" wrapText="1"/>
    </xf>
    <xf numFmtId="0" fontId="10" fillId="0" borderId="45" xfId="3" applyFont="1" applyBorder="1" applyAlignment="1">
      <alignment horizontal="center" wrapText="1"/>
    </xf>
    <xf numFmtId="0" fontId="10" fillId="18" borderId="31" xfId="3" applyFont="1" applyFill="1" applyBorder="1" applyAlignment="1">
      <alignment horizontal="left" vertical="top" wrapText="1"/>
    </xf>
    <xf numFmtId="0" fontId="10" fillId="18" borderId="35" xfId="3" applyFont="1" applyFill="1" applyBorder="1" applyAlignment="1">
      <alignment horizontal="left" vertical="top"/>
    </xf>
    <xf numFmtId="0" fontId="10" fillId="18" borderId="39" xfId="3" applyFont="1" applyFill="1" applyBorder="1" applyAlignment="1">
      <alignment horizontal="left" vertical="top" wrapText="1"/>
    </xf>
    <xf numFmtId="0" fontId="9" fillId="0" borderId="0" xfId="3" applyFont="1" applyBorder="1" applyAlignment="1">
      <alignment horizontal="left" vertical="top" wrapText="1"/>
    </xf>
    <xf numFmtId="0" fontId="8" fillId="0" borderId="0" xfId="3" applyFont="1" applyBorder="1" applyAlignment="1">
      <alignment horizontal="center" vertical="center" wrapText="1"/>
    </xf>
    <xf numFmtId="0" fontId="9" fillId="17" borderId="0" xfId="3" applyFont="1" applyFill="1"/>
    <xf numFmtId="0" fontId="7" fillId="0" borderId="0" xfId="3"/>
    <xf numFmtId="0" fontId="10" fillId="0" borderId="0" xfId="3" applyFont="1" applyBorder="1" applyAlignment="1">
      <alignment horizontal="left" wrapText="1"/>
    </xf>
    <xf numFmtId="0" fontId="10" fillId="0" borderId="22" xfId="3" applyFont="1" applyBorder="1" applyAlignment="1">
      <alignment horizontal="left" wrapText="1"/>
    </xf>
    <xf numFmtId="0" fontId="10" fillId="0" borderId="43" xfId="3" applyFont="1" applyBorder="1" applyAlignment="1">
      <alignment horizontal="center" wrapText="1"/>
    </xf>
    <xf numFmtId="0" fontId="10" fillId="0" borderId="23" xfId="3" applyFont="1" applyBorder="1" applyAlignment="1">
      <alignment horizontal="center" wrapText="1"/>
    </xf>
    <xf numFmtId="0" fontId="10" fillId="0" borderId="24" xfId="3" applyFont="1" applyBorder="1" applyAlignment="1">
      <alignment horizontal="center" wrapText="1"/>
    </xf>
    <xf numFmtId="0" fontId="10" fillId="18" borderId="35" xfId="2" applyFont="1" applyFill="1" applyBorder="1" applyAlignment="1">
      <alignment horizontal="left" vertical="top" wrapText="1"/>
    </xf>
    <xf numFmtId="0" fontId="10" fillId="18" borderId="31" xfId="2" applyFont="1" applyFill="1" applyBorder="1" applyAlignment="1">
      <alignment horizontal="left" vertical="top" wrapText="1"/>
    </xf>
    <xf numFmtId="0" fontId="10" fillId="18" borderId="39" xfId="2" applyFont="1" applyFill="1" applyBorder="1" applyAlignment="1">
      <alignment horizontal="left" vertical="top" wrapText="1"/>
    </xf>
    <xf numFmtId="0" fontId="8" fillId="0" borderId="0" xfId="2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5">
    <cellStyle name="백분율" xfId="4" builtinId="5"/>
    <cellStyle name="표준" xfId="0" builtinId="0"/>
    <cellStyle name="표준_Sheet2" xfId="2" xr:uid="{6E8CD561-B0FB-443C-A53C-EC94D5800195}"/>
    <cellStyle name="표준_SPSS" xfId="3" xr:uid="{17E7E2A2-0409-465A-905B-3DB08782DAB3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'AlexNet_Table1, 2'!$R$5</c:f>
              <c:strCache>
                <c:ptCount val="1"/>
                <c:pt idx="0">
                  <c:v>I_easy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'AlexNet_Table1, 2'!$Q$6:$Q$10</c:f>
              <c:strCache>
                <c:ptCount val="5"/>
                <c:pt idx="0">
                  <c:v>AAFT_1</c:v>
                </c:pt>
                <c:pt idx="1">
                  <c:v>AAFT_2</c:v>
                </c:pt>
                <c:pt idx="2">
                  <c:v>AAFT_3</c:v>
                </c:pt>
                <c:pt idx="3">
                  <c:v>AAFT_4</c:v>
                </c:pt>
                <c:pt idx="4">
                  <c:v>AAFT_5</c:v>
                </c:pt>
              </c:strCache>
            </c:strRef>
          </c:cat>
          <c:val>
            <c:numRef>
              <c:f>'AlexNet_Table1, 2'!$R$6:$R$10</c:f>
              <c:numCache>
                <c:formatCode>0.00</c:formatCode>
                <c:ptCount val="5"/>
                <c:pt idx="0">
                  <c:v>3.3701899999999996</c:v>
                </c:pt>
                <c:pt idx="1">
                  <c:v>3.0671499999999998</c:v>
                </c:pt>
                <c:pt idx="2">
                  <c:v>2.55111</c:v>
                </c:pt>
                <c:pt idx="3">
                  <c:v>2.11103</c:v>
                </c:pt>
                <c:pt idx="4">
                  <c:v>1.3373400000000002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54-466F-9328-1DB930DFCFE1}"/>
            </c:ext>
          </c:extLst>
        </c:ser>
        <c:ser>
          <c:idx val="1"/>
          <c:order val="1"/>
          <c:tx>
            <c:strRef>
              <c:f>'AlexNet_Table1, 2'!$S$5</c:f>
              <c:strCache>
                <c:ptCount val="1"/>
                <c:pt idx="0">
                  <c:v>I_fair</c:v>
                </c:pt>
              </c:strCache>
            </c:strRef>
          </c:tx>
          <c:spPr>
            <a:solidFill>
              <a:srgbClr val="FFC000">
                <a:alpha val="50000"/>
              </a:srgbClr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'AlexNet_Table1, 2'!$Q$6:$Q$10</c:f>
              <c:strCache>
                <c:ptCount val="5"/>
                <c:pt idx="0">
                  <c:v>AAFT_1</c:v>
                </c:pt>
                <c:pt idx="1">
                  <c:v>AAFT_2</c:v>
                </c:pt>
                <c:pt idx="2">
                  <c:v>AAFT_3</c:v>
                </c:pt>
                <c:pt idx="3">
                  <c:v>AAFT_4</c:v>
                </c:pt>
                <c:pt idx="4">
                  <c:v>AAFT_5</c:v>
                </c:pt>
              </c:strCache>
            </c:strRef>
          </c:cat>
          <c:val>
            <c:numRef>
              <c:f>'AlexNet_Table1, 2'!$S$6:$S$10</c:f>
              <c:numCache>
                <c:formatCode>0.00</c:formatCode>
                <c:ptCount val="5"/>
                <c:pt idx="0">
                  <c:v>3.28294</c:v>
                </c:pt>
                <c:pt idx="1">
                  <c:v>3.1320300000000003</c:v>
                </c:pt>
                <c:pt idx="2">
                  <c:v>2.16723</c:v>
                </c:pt>
                <c:pt idx="3">
                  <c:v>1.8178400000000003</c:v>
                </c:pt>
                <c:pt idx="4">
                  <c:v>1.18414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54-466F-9328-1DB930DFCFE1}"/>
            </c:ext>
          </c:extLst>
        </c:ser>
        <c:ser>
          <c:idx val="2"/>
          <c:order val="2"/>
          <c:tx>
            <c:strRef>
              <c:f>'AlexNet_Table1, 2'!$T$5</c:f>
              <c:strCache>
                <c:ptCount val="1"/>
                <c:pt idx="0">
                  <c:v>I_chal</c:v>
                </c:pt>
              </c:strCache>
            </c:strRef>
          </c:tx>
          <c:spPr>
            <a:noFill/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'AlexNet_Table1, 2'!$Q$6:$Q$10</c:f>
              <c:strCache>
                <c:ptCount val="5"/>
                <c:pt idx="0">
                  <c:v>AAFT_1</c:v>
                </c:pt>
                <c:pt idx="1">
                  <c:v>AAFT_2</c:v>
                </c:pt>
                <c:pt idx="2">
                  <c:v>AAFT_3</c:v>
                </c:pt>
                <c:pt idx="3">
                  <c:v>AAFT_4</c:v>
                </c:pt>
                <c:pt idx="4">
                  <c:v>AAFT_5</c:v>
                </c:pt>
              </c:strCache>
            </c:strRef>
          </c:cat>
          <c:val>
            <c:numRef>
              <c:f>'AlexNet_Table1, 2'!$T$6:$T$10</c:f>
              <c:numCache>
                <c:formatCode>0.00</c:formatCode>
                <c:ptCount val="5"/>
                <c:pt idx="0">
                  <c:v>3.1029013867870572</c:v>
                </c:pt>
                <c:pt idx="1">
                  <c:v>3.2708101990198486</c:v>
                </c:pt>
                <c:pt idx="2">
                  <c:v>2.9485944616288253</c:v>
                </c:pt>
                <c:pt idx="3">
                  <c:v>2.4215092625479722</c:v>
                </c:pt>
                <c:pt idx="4">
                  <c:v>1.573199505496903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54-466F-9328-1DB930DFC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7523423"/>
        <c:axId val="1587515519"/>
      </c:barChart>
      <c:catAx>
        <c:axId val="158752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87515519"/>
        <c:crosses val="autoZero"/>
        <c:auto val="1"/>
        <c:lblAlgn val="ctr"/>
        <c:lblOffset val="100"/>
        <c:noMultiLvlLbl val="0"/>
      </c:catAx>
      <c:valAx>
        <c:axId val="158751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87523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'AlexNet_Table1, 2'!$R$20</c:f>
              <c:strCache>
                <c:ptCount val="1"/>
                <c:pt idx="0">
                  <c:v>I_easy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'AlexNet_Table1, 2'!$Q$21:$Q$25</c:f>
              <c:strCache>
                <c:ptCount val="5"/>
                <c:pt idx="0">
                  <c:v>AAFT_1</c:v>
                </c:pt>
                <c:pt idx="1">
                  <c:v>AAFT_2</c:v>
                </c:pt>
                <c:pt idx="2">
                  <c:v>AAFT_3</c:v>
                </c:pt>
                <c:pt idx="3">
                  <c:v>AAFT_4</c:v>
                </c:pt>
                <c:pt idx="4">
                  <c:v>AAFT_5</c:v>
                </c:pt>
              </c:strCache>
            </c:strRef>
          </c:cat>
          <c:val>
            <c:numRef>
              <c:f>'AlexNet_Table1, 2'!$R$21:$R$25</c:f>
              <c:numCache>
                <c:formatCode>0%</c:formatCode>
                <c:ptCount val="5"/>
                <c:pt idx="0">
                  <c:v>0.84444999999999992</c:v>
                </c:pt>
                <c:pt idx="1">
                  <c:v>0.96250000000000013</c:v>
                </c:pt>
                <c:pt idx="2">
                  <c:v>0.98472000000000004</c:v>
                </c:pt>
                <c:pt idx="3">
                  <c:v>0.99584000000000006</c:v>
                </c:pt>
                <c:pt idx="4">
                  <c:v>0.99666999999999994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CC-4C29-B9FE-9C51A2284DA3}"/>
            </c:ext>
          </c:extLst>
        </c:ser>
        <c:ser>
          <c:idx val="1"/>
          <c:order val="1"/>
          <c:tx>
            <c:strRef>
              <c:f>'AlexNet_Table1, 2'!$S$20</c:f>
              <c:strCache>
                <c:ptCount val="1"/>
                <c:pt idx="0">
                  <c:v>I_fair</c:v>
                </c:pt>
              </c:strCache>
            </c:strRef>
          </c:tx>
          <c:spPr>
            <a:solidFill>
              <a:srgbClr val="FFC000">
                <a:alpha val="50000"/>
              </a:srgbClr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'AlexNet_Table1, 2'!$Q$21:$Q$25</c:f>
              <c:strCache>
                <c:ptCount val="5"/>
                <c:pt idx="0">
                  <c:v>AAFT_1</c:v>
                </c:pt>
                <c:pt idx="1">
                  <c:v>AAFT_2</c:v>
                </c:pt>
                <c:pt idx="2">
                  <c:v>AAFT_3</c:v>
                </c:pt>
                <c:pt idx="3">
                  <c:v>AAFT_4</c:v>
                </c:pt>
                <c:pt idx="4">
                  <c:v>AAFT_5</c:v>
                </c:pt>
              </c:strCache>
            </c:strRef>
          </c:cat>
          <c:val>
            <c:numRef>
              <c:f>'AlexNet_Table1, 2'!$S$21:$S$25</c:f>
              <c:numCache>
                <c:formatCode>0%</c:formatCode>
                <c:ptCount val="5"/>
                <c:pt idx="0">
                  <c:v>0.8333299999999999</c:v>
                </c:pt>
                <c:pt idx="1">
                  <c:v>0.77500000000000002</c:v>
                </c:pt>
                <c:pt idx="2">
                  <c:v>0.99304999999999999</c:v>
                </c:pt>
                <c:pt idx="3">
                  <c:v>0.99687999999999999</c:v>
                </c:pt>
                <c:pt idx="4">
                  <c:v>0.99917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CC-4C29-B9FE-9C51A2284DA3}"/>
            </c:ext>
          </c:extLst>
        </c:ser>
        <c:ser>
          <c:idx val="2"/>
          <c:order val="2"/>
          <c:tx>
            <c:strRef>
              <c:f>'AlexNet_Table1, 2'!$T$20</c:f>
              <c:strCache>
                <c:ptCount val="1"/>
                <c:pt idx="0">
                  <c:v>I_chal</c:v>
                </c:pt>
              </c:strCache>
            </c:strRef>
          </c:tx>
          <c:spPr>
            <a:noFill/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'AlexNet_Table1, 2'!$Q$21:$Q$25</c:f>
              <c:strCache>
                <c:ptCount val="5"/>
                <c:pt idx="0">
                  <c:v>AAFT_1</c:v>
                </c:pt>
                <c:pt idx="1">
                  <c:v>AAFT_2</c:v>
                </c:pt>
                <c:pt idx="2">
                  <c:v>AAFT_3</c:v>
                </c:pt>
                <c:pt idx="3">
                  <c:v>AAFT_4</c:v>
                </c:pt>
                <c:pt idx="4">
                  <c:v>AAFT_5</c:v>
                </c:pt>
              </c:strCache>
            </c:strRef>
          </c:cat>
          <c:val>
            <c:numRef>
              <c:f>'AlexNet_Table1, 2'!$T$21:$T$25</c:f>
              <c:numCache>
                <c:formatCode>0%</c:formatCode>
                <c:ptCount val="5"/>
                <c:pt idx="0">
                  <c:v>0.52083332999999998</c:v>
                </c:pt>
                <c:pt idx="1">
                  <c:v>0.63541999999999998</c:v>
                </c:pt>
                <c:pt idx="2">
                  <c:v>0.68888889000000009</c:v>
                </c:pt>
                <c:pt idx="3">
                  <c:v>0.76562498999999984</c:v>
                </c:pt>
                <c:pt idx="4">
                  <c:v>0.95833334099999978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CC-4C29-B9FE-9C51A2284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6549983"/>
        <c:axId val="1586536671"/>
      </c:barChart>
      <c:catAx>
        <c:axId val="1586549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86536671"/>
        <c:crosses val="autoZero"/>
        <c:auto val="1"/>
        <c:lblAlgn val="ctr"/>
        <c:lblOffset val="100"/>
        <c:noMultiLvlLbl val="0"/>
      </c:catAx>
      <c:valAx>
        <c:axId val="158653667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86549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'VGG19_Table1, 2'!$R$4</c:f>
              <c:strCache>
                <c:ptCount val="1"/>
                <c:pt idx="0">
                  <c:v>I_easy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'VGG19_Table1, 2'!$Q$5:$Q$9</c:f>
              <c:strCache>
                <c:ptCount val="5"/>
                <c:pt idx="0">
                  <c:v>AAFT_1</c:v>
                </c:pt>
                <c:pt idx="1">
                  <c:v>AAFT_2</c:v>
                </c:pt>
                <c:pt idx="2">
                  <c:v>AAFT_3</c:v>
                </c:pt>
                <c:pt idx="3">
                  <c:v>AAFT_4</c:v>
                </c:pt>
                <c:pt idx="4">
                  <c:v>AAFT_5</c:v>
                </c:pt>
              </c:strCache>
            </c:strRef>
          </c:cat>
          <c:val>
            <c:numRef>
              <c:f>'VGG19_Table1, 2'!$R$5:$R$9</c:f>
              <c:numCache>
                <c:formatCode>0.00</c:formatCode>
                <c:ptCount val="5"/>
                <c:pt idx="0">
                  <c:v>0.68019362092018087</c:v>
                </c:pt>
                <c:pt idx="1">
                  <c:v>0.62843759655952414</c:v>
                </c:pt>
                <c:pt idx="2">
                  <c:v>0.12086148671805848</c:v>
                </c:pt>
                <c:pt idx="3">
                  <c:v>1.1518277169670897E-3</c:v>
                </c:pt>
                <c:pt idx="4">
                  <c:v>4.7919219650793766E-4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82-4B84-A890-AA391C3172F5}"/>
            </c:ext>
          </c:extLst>
        </c:ser>
        <c:ser>
          <c:idx val="1"/>
          <c:order val="1"/>
          <c:tx>
            <c:strRef>
              <c:f>'VGG19_Table1, 2'!$S$4</c:f>
              <c:strCache>
                <c:ptCount val="1"/>
                <c:pt idx="0">
                  <c:v>I_fair</c:v>
                </c:pt>
              </c:strCache>
            </c:strRef>
          </c:tx>
          <c:spPr>
            <a:solidFill>
              <a:srgbClr val="FFC000">
                <a:alpha val="50000"/>
              </a:srgbClr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'VGG19_Table1, 2'!$Q$5:$Q$9</c:f>
              <c:strCache>
                <c:ptCount val="5"/>
                <c:pt idx="0">
                  <c:v>AAFT_1</c:v>
                </c:pt>
                <c:pt idx="1">
                  <c:v>AAFT_2</c:v>
                </c:pt>
                <c:pt idx="2">
                  <c:v>AAFT_3</c:v>
                </c:pt>
                <c:pt idx="3">
                  <c:v>AAFT_4</c:v>
                </c:pt>
                <c:pt idx="4">
                  <c:v>AAFT_5</c:v>
                </c:pt>
              </c:strCache>
            </c:strRef>
          </c:cat>
          <c:val>
            <c:numRef>
              <c:f>'VGG19_Table1, 2'!$S$5:$S$9</c:f>
              <c:numCache>
                <c:formatCode>0.00</c:formatCode>
                <c:ptCount val="5"/>
                <c:pt idx="0">
                  <c:v>0.63732734918594314</c:v>
                </c:pt>
                <c:pt idx="1">
                  <c:v>0.6196709692478175</c:v>
                </c:pt>
                <c:pt idx="2">
                  <c:v>7.3092412727419065E-3</c:v>
                </c:pt>
                <c:pt idx="3">
                  <c:v>6.8345547770149936E-4</c:v>
                </c:pt>
                <c:pt idx="4">
                  <c:v>4.1171154589392201E-4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82-4B84-A890-AA391C3172F5}"/>
            </c:ext>
          </c:extLst>
        </c:ser>
        <c:ser>
          <c:idx val="2"/>
          <c:order val="2"/>
          <c:tx>
            <c:strRef>
              <c:f>'VGG19_Table1, 2'!$T$4</c:f>
              <c:strCache>
                <c:ptCount val="1"/>
                <c:pt idx="0">
                  <c:v>I_chal</c:v>
                </c:pt>
              </c:strCache>
            </c:strRef>
          </c:tx>
          <c:spPr>
            <a:noFill/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'VGG19_Table1, 2'!$Q$5:$Q$9</c:f>
              <c:strCache>
                <c:ptCount val="5"/>
                <c:pt idx="0">
                  <c:v>AAFT_1</c:v>
                </c:pt>
                <c:pt idx="1">
                  <c:v>AAFT_2</c:v>
                </c:pt>
                <c:pt idx="2">
                  <c:v>AAFT_3</c:v>
                </c:pt>
                <c:pt idx="3">
                  <c:v>AAFT_4</c:v>
                </c:pt>
                <c:pt idx="4">
                  <c:v>AAFT_5</c:v>
                </c:pt>
              </c:strCache>
            </c:strRef>
          </c:cat>
          <c:val>
            <c:numRef>
              <c:f>'VGG19_Table1, 2'!$T$5:$T$9</c:f>
              <c:numCache>
                <c:formatCode>0.00</c:formatCode>
                <c:ptCount val="5"/>
                <c:pt idx="0">
                  <c:v>0.68767775297164868</c:v>
                </c:pt>
                <c:pt idx="1">
                  <c:v>0.6628783583641048</c:v>
                </c:pt>
                <c:pt idx="2">
                  <c:v>0.28545185782713794</c:v>
                </c:pt>
                <c:pt idx="3">
                  <c:v>1.0038583597633973E-3</c:v>
                </c:pt>
                <c:pt idx="4">
                  <c:v>4.1975545755121795E-4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82-4B84-A890-AA391C317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6540831"/>
        <c:axId val="1586537919"/>
      </c:barChart>
      <c:catAx>
        <c:axId val="158654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86537919"/>
        <c:crosses val="autoZero"/>
        <c:auto val="1"/>
        <c:lblAlgn val="ctr"/>
        <c:lblOffset val="100"/>
        <c:noMultiLvlLbl val="0"/>
      </c:catAx>
      <c:valAx>
        <c:axId val="15865379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8654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'VGG19_Table1, 2'!$R$20</c:f>
              <c:strCache>
                <c:ptCount val="1"/>
                <c:pt idx="0">
                  <c:v>I_easy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'VGG19_Table1, 2'!$Q$21:$Q$25</c:f>
              <c:strCache>
                <c:ptCount val="5"/>
                <c:pt idx="0">
                  <c:v>AAFT_1</c:v>
                </c:pt>
                <c:pt idx="1">
                  <c:v>AAFT_2</c:v>
                </c:pt>
                <c:pt idx="2">
                  <c:v>AAFT_3</c:v>
                </c:pt>
                <c:pt idx="3">
                  <c:v>AAFT_4</c:v>
                </c:pt>
                <c:pt idx="4">
                  <c:v>AAFT_5</c:v>
                </c:pt>
              </c:strCache>
            </c:strRef>
          </c:cat>
          <c:val>
            <c:numRef>
              <c:f>'VGG19_Table1, 2'!$R$21:$R$25</c:f>
              <c:numCache>
                <c:formatCode>0%</c:formatCode>
                <c:ptCount val="5"/>
                <c:pt idx="0">
                  <c:v>0.94166666269302346</c:v>
                </c:pt>
                <c:pt idx="1">
                  <c:v>0.98541668057441678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48-4999-9F5A-F7F44E3B6EA1}"/>
            </c:ext>
          </c:extLst>
        </c:ser>
        <c:ser>
          <c:idx val="1"/>
          <c:order val="1"/>
          <c:tx>
            <c:strRef>
              <c:f>'VGG19_Table1, 2'!$S$20</c:f>
              <c:strCache>
                <c:ptCount val="1"/>
                <c:pt idx="0">
                  <c:v>I_fair</c:v>
                </c:pt>
              </c:strCache>
            </c:strRef>
          </c:tx>
          <c:spPr>
            <a:solidFill>
              <a:srgbClr val="FFC000">
                <a:alpha val="50000"/>
              </a:srgbClr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'VGG19_Table1, 2'!$Q$21:$Q$25</c:f>
              <c:strCache>
                <c:ptCount val="5"/>
                <c:pt idx="0">
                  <c:v>AAFT_1</c:v>
                </c:pt>
                <c:pt idx="1">
                  <c:v>AAFT_2</c:v>
                </c:pt>
                <c:pt idx="2">
                  <c:v>AAFT_3</c:v>
                </c:pt>
                <c:pt idx="3">
                  <c:v>AAFT_4</c:v>
                </c:pt>
                <c:pt idx="4">
                  <c:v>AAFT_5</c:v>
                </c:pt>
              </c:strCache>
            </c:strRef>
          </c:cat>
          <c:val>
            <c:numRef>
              <c:f>'VGG19_Table1, 2'!$S$21:$S$25</c:f>
              <c:numCache>
                <c:formatCode>0%</c:formatCode>
                <c:ptCount val="5"/>
                <c:pt idx="0">
                  <c:v>0.66666668653488093</c:v>
                </c:pt>
                <c:pt idx="1">
                  <c:v>0.98750001192092862</c:v>
                </c:pt>
                <c:pt idx="2">
                  <c:v>0.99861111044883732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48-4999-9F5A-F7F44E3B6EA1}"/>
            </c:ext>
          </c:extLst>
        </c:ser>
        <c:ser>
          <c:idx val="2"/>
          <c:order val="2"/>
          <c:tx>
            <c:strRef>
              <c:f>'VGG19_Table1, 2'!$T$20</c:f>
              <c:strCache>
                <c:ptCount val="1"/>
                <c:pt idx="0">
                  <c:v>I_chal</c:v>
                </c:pt>
              </c:strCache>
            </c:strRef>
          </c:tx>
          <c:spPr>
            <a:noFill/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'VGG19_Table1, 2'!$Q$21:$Q$25</c:f>
              <c:strCache>
                <c:ptCount val="5"/>
                <c:pt idx="0">
                  <c:v>AAFT_1</c:v>
                </c:pt>
                <c:pt idx="1">
                  <c:v>AAFT_2</c:v>
                </c:pt>
                <c:pt idx="2">
                  <c:v>AAFT_3</c:v>
                </c:pt>
                <c:pt idx="3">
                  <c:v>AAFT_4</c:v>
                </c:pt>
                <c:pt idx="4">
                  <c:v>AAFT_5</c:v>
                </c:pt>
              </c:strCache>
            </c:strRef>
          </c:cat>
          <c:val>
            <c:numRef>
              <c:f>'VGG19_Table1, 2'!$T$21:$T$25</c:f>
              <c:numCache>
                <c:formatCode>0%</c:formatCode>
                <c:ptCount val="5"/>
                <c:pt idx="0">
                  <c:v>0.76249999999999996</c:v>
                </c:pt>
                <c:pt idx="1">
                  <c:v>0.97916667461395213</c:v>
                </c:pt>
                <c:pt idx="2">
                  <c:v>0.99027777314186083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48-4999-9F5A-F7F44E3B6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6664143"/>
        <c:axId val="1596658735"/>
      </c:barChart>
      <c:catAx>
        <c:axId val="159666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96658735"/>
        <c:crosses val="autoZero"/>
        <c:auto val="1"/>
        <c:lblAlgn val="ctr"/>
        <c:lblOffset val="100"/>
        <c:noMultiLvlLbl val="0"/>
      </c:catAx>
      <c:valAx>
        <c:axId val="15966587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9666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'Resnet50_Table1, 2'!$R$5</c:f>
              <c:strCache>
                <c:ptCount val="1"/>
                <c:pt idx="0">
                  <c:v>I_easy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'Resnet50_Table1, 2'!$Q$6:$Q$10</c:f>
              <c:strCache>
                <c:ptCount val="5"/>
                <c:pt idx="0">
                  <c:v>AAFT_1</c:v>
                </c:pt>
                <c:pt idx="1">
                  <c:v>AAFT_2</c:v>
                </c:pt>
                <c:pt idx="2">
                  <c:v>AAFT_3</c:v>
                </c:pt>
                <c:pt idx="3">
                  <c:v>AAFT_4</c:v>
                </c:pt>
                <c:pt idx="4">
                  <c:v>AAFT_5</c:v>
                </c:pt>
              </c:strCache>
            </c:strRef>
          </c:cat>
          <c:val>
            <c:numRef>
              <c:f>'Resnet50_Table1, 2'!$R$6:$R$10</c:f>
              <c:numCache>
                <c:formatCode>0.00</c:formatCode>
                <c:ptCount val="5"/>
                <c:pt idx="0">
                  <c:v>1.1843453049659687</c:v>
                </c:pt>
                <c:pt idx="1">
                  <c:v>2.3877147912979049</c:v>
                </c:pt>
                <c:pt idx="2">
                  <c:v>4.6658304452896067</c:v>
                </c:pt>
                <c:pt idx="3">
                  <c:v>4.3272579908370918</c:v>
                </c:pt>
                <c:pt idx="4">
                  <c:v>4.7679009020328484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AC-42B4-B10C-5340226138DB}"/>
            </c:ext>
          </c:extLst>
        </c:ser>
        <c:ser>
          <c:idx val="1"/>
          <c:order val="1"/>
          <c:tx>
            <c:strRef>
              <c:f>'Resnet50_Table1, 2'!$S$5</c:f>
              <c:strCache>
                <c:ptCount val="1"/>
                <c:pt idx="0">
                  <c:v>I_fair</c:v>
                </c:pt>
              </c:strCache>
            </c:strRef>
          </c:tx>
          <c:spPr>
            <a:solidFill>
              <a:srgbClr val="FFC000">
                <a:alpha val="50000"/>
              </a:srgbClr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'Resnet50_Table1, 2'!$Q$6:$Q$10</c:f>
              <c:strCache>
                <c:ptCount val="5"/>
                <c:pt idx="0">
                  <c:v>AAFT_1</c:v>
                </c:pt>
                <c:pt idx="1">
                  <c:v>AAFT_2</c:v>
                </c:pt>
                <c:pt idx="2">
                  <c:v>AAFT_3</c:v>
                </c:pt>
                <c:pt idx="3">
                  <c:v>AAFT_4</c:v>
                </c:pt>
                <c:pt idx="4">
                  <c:v>AAFT_5</c:v>
                </c:pt>
              </c:strCache>
            </c:strRef>
          </c:cat>
          <c:val>
            <c:numRef>
              <c:f>'Resnet50_Table1, 2'!$S$6:$S$10</c:f>
              <c:numCache>
                <c:formatCode>0.00</c:formatCode>
                <c:ptCount val="5"/>
                <c:pt idx="0">
                  <c:v>1.7656658232212017</c:v>
                </c:pt>
                <c:pt idx="1">
                  <c:v>2.1053708195686291</c:v>
                </c:pt>
                <c:pt idx="2">
                  <c:v>6.0176651954650815</c:v>
                </c:pt>
                <c:pt idx="3">
                  <c:v>3.2548290669918019</c:v>
                </c:pt>
                <c:pt idx="4">
                  <c:v>3.8725278139114332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AC-42B4-B10C-5340226138DB}"/>
            </c:ext>
          </c:extLst>
        </c:ser>
        <c:ser>
          <c:idx val="2"/>
          <c:order val="2"/>
          <c:tx>
            <c:strRef>
              <c:f>'Resnet50_Table1, 2'!$T$5</c:f>
              <c:strCache>
                <c:ptCount val="1"/>
                <c:pt idx="0">
                  <c:v>I_chal</c:v>
                </c:pt>
              </c:strCache>
            </c:strRef>
          </c:tx>
          <c:spPr>
            <a:noFill/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'Resnet50_Table1, 2'!$Q$6:$Q$10</c:f>
              <c:strCache>
                <c:ptCount val="5"/>
                <c:pt idx="0">
                  <c:v>AAFT_1</c:v>
                </c:pt>
                <c:pt idx="1">
                  <c:v>AAFT_2</c:v>
                </c:pt>
                <c:pt idx="2">
                  <c:v>AAFT_3</c:v>
                </c:pt>
                <c:pt idx="3">
                  <c:v>AAFT_4</c:v>
                </c:pt>
                <c:pt idx="4">
                  <c:v>AAFT_5</c:v>
                </c:pt>
              </c:strCache>
            </c:strRef>
          </c:cat>
          <c:val>
            <c:numRef>
              <c:f>'Resnet50_Table1, 2'!$T$6:$T$10</c:f>
              <c:numCache>
                <c:formatCode>0.00</c:formatCode>
                <c:ptCount val="5"/>
                <c:pt idx="0">
                  <c:v>1.3447420179843841</c:v>
                </c:pt>
                <c:pt idx="1">
                  <c:v>2.9593765854835459</c:v>
                </c:pt>
                <c:pt idx="2">
                  <c:v>4.3324368119239782</c:v>
                </c:pt>
                <c:pt idx="3">
                  <c:v>5.1510620594024603</c:v>
                </c:pt>
                <c:pt idx="4">
                  <c:v>4.1355541467666592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AC-42B4-B10C-534022613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1006351"/>
        <c:axId val="1880999695"/>
      </c:barChart>
      <c:catAx>
        <c:axId val="188100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80999695"/>
        <c:crosses val="autoZero"/>
        <c:auto val="1"/>
        <c:lblAlgn val="ctr"/>
        <c:lblOffset val="100"/>
        <c:noMultiLvlLbl val="0"/>
      </c:catAx>
      <c:valAx>
        <c:axId val="188099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8100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'Resnet50_Table1, 2'!$R$20</c:f>
              <c:strCache>
                <c:ptCount val="1"/>
                <c:pt idx="0">
                  <c:v>I_easy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'Resnet50_Table1, 2'!$Q$21:$Q$25</c:f>
              <c:strCache>
                <c:ptCount val="5"/>
                <c:pt idx="0">
                  <c:v>AAFT_1</c:v>
                </c:pt>
                <c:pt idx="1">
                  <c:v>AAFT_2</c:v>
                </c:pt>
                <c:pt idx="2">
                  <c:v>AAFT_3</c:v>
                </c:pt>
                <c:pt idx="3">
                  <c:v>AAFT_4</c:v>
                </c:pt>
                <c:pt idx="4">
                  <c:v>AAFT_5</c:v>
                </c:pt>
              </c:strCache>
            </c:strRef>
          </c:cat>
          <c:val>
            <c:numRef>
              <c:f>'Resnet50_Table1, 2'!$R$21:$R$25</c:f>
              <c:numCache>
                <c:formatCode>0%</c:formatCode>
                <c:ptCount val="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0.50749999880790708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AE-4BDC-9D7A-AF905E5F63A2}"/>
            </c:ext>
          </c:extLst>
        </c:ser>
        <c:ser>
          <c:idx val="1"/>
          <c:order val="1"/>
          <c:tx>
            <c:strRef>
              <c:f>'Resnet50_Table1, 2'!$S$20</c:f>
              <c:strCache>
                <c:ptCount val="1"/>
                <c:pt idx="0">
                  <c:v>I_fair</c:v>
                </c:pt>
              </c:strCache>
            </c:strRef>
          </c:tx>
          <c:spPr>
            <a:solidFill>
              <a:srgbClr val="FFC000">
                <a:alpha val="50000"/>
              </a:srgbClr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'Resnet50_Table1, 2'!$Q$21:$Q$25</c:f>
              <c:strCache>
                <c:ptCount val="5"/>
                <c:pt idx="0">
                  <c:v>AAFT_1</c:v>
                </c:pt>
                <c:pt idx="1">
                  <c:v>AAFT_2</c:v>
                </c:pt>
                <c:pt idx="2">
                  <c:v>AAFT_3</c:v>
                </c:pt>
                <c:pt idx="3">
                  <c:v>AAFT_4</c:v>
                </c:pt>
                <c:pt idx="4">
                  <c:v>AAFT_5</c:v>
                </c:pt>
              </c:strCache>
            </c:strRef>
          </c:cat>
          <c:val>
            <c:numRef>
              <c:f>'Resnet50_Table1, 2'!$S$21:$S$25</c:f>
              <c:numCache>
                <c:formatCode>0%</c:formatCode>
                <c:ptCount val="5"/>
                <c:pt idx="0">
                  <c:v>0.40000001192092816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AE-4BDC-9D7A-AF905E5F63A2}"/>
            </c:ext>
          </c:extLst>
        </c:ser>
        <c:ser>
          <c:idx val="2"/>
          <c:order val="2"/>
          <c:tx>
            <c:strRef>
              <c:f>'Resnet50_Table1, 2'!$T$20</c:f>
              <c:strCache>
                <c:ptCount val="1"/>
                <c:pt idx="0">
                  <c:v>I_chal</c:v>
                </c:pt>
              </c:strCache>
            </c:strRef>
          </c:tx>
          <c:spPr>
            <a:noFill/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'Resnet50_Table1, 2'!$Q$21:$Q$25</c:f>
              <c:strCache>
                <c:ptCount val="5"/>
                <c:pt idx="0">
                  <c:v>AAFT_1</c:v>
                </c:pt>
                <c:pt idx="1">
                  <c:v>AAFT_2</c:v>
                </c:pt>
                <c:pt idx="2">
                  <c:v>AAFT_3</c:v>
                </c:pt>
                <c:pt idx="3">
                  <c:v>AAFT_4</c:v>
                </c:pt>
                <c:pt idx="4">
                  <c:v>AAFT_5</c:v>
                </c:pt>
              </c:strCache>
            </c:strRef>
          </c:cat>
          <c:val>
            <c:numRef>
              <c:f>'Resnet50_Table1, 2'!$T$21:$T$25</c:f>
              <c:numCache>
                <c:formatCode>0%</c:formatCode>
                <c:ptCount val="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0.50999999642372118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AE-4BDC-9D7A-AF905E5F6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0994703"/>
        <c:axId val="1880995951"/>
      </c:barChart>
      <c:catAx>
        <c:axId val="188099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80995951"/>
        <c:crosses val="autoZero"/>
        <c:auto val="1"/>
        <c:lblAlgn val="ctr"/>
        <c:lblOffset val="100"/>
        <c:noMultiLvlLbl val="0"/>
      </c:catAx>
      <c:valAx>
        <c:axId val="188099595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8099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'Inception-v4_Table1, 2'!$R$4</c:f>
              <c:strCache>
                <c:ptCount val="1"/>
                <c:pt idx="0">
                  <c:v>I_easy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'Inception-v4_Table1, 2'!$Q$5:$Q$9</c:f>
              <c:strCache>
                <c:ptCount val="5"/>
                <c:pt idx="0">
                  <c:v>AAFT_1</c:v>
                </c:pt>
                <c:pt idx="1">
                  <c:v>AAFT_2</c:v>
                </c:pt>
                <c:pt idx="2">
                  <c:v>AAFT_3</c:v>
                </c:pt>
                <c:pt idx="3">
                  <c:v>AAFT_4</c:v>
                </c:pt>
                <c:pt idx="4">
                  <c:v>AAFT_5</c:v>
                </c:pt>
              </c:strCache>
            </c:strRef>
          </c:cat>
          <c:val>
            <c:numRef>
              <c:f>'Inception-v4_Table1, 2'!$R$5:$R$9</c:f>
              <c:numCache>
                <c:formatCode>0.00</c:formatCode>
                <c:ptCount val="5"/>
                <c:pt idx="0">
                  <c:v>53.945797136425902</c:v>
                </c:pt>
                <c:pt idx="1">
                  <c:v>15.366543245315512</c:v>
                </c:pt>
                <c:pt idx="2">
                  <c:v>24.827743136882763</c:v>
                </c:pt>
                <c:pt idx="3">
                  <c:v>1.8300196047872261</c:v>
                </c:pt>
                <c:pt idx="4">
                  <c:v>0.13088969029486161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A-41D1-AA36-B894460E9AA6}"/>
            </c:ext>
          </c:extLst>
        </c:ser>
        <c:ser>
          <c:idx val="1"/>
          <c:order val="1"/>
          <c:tx>
            <c:strRef>
              <c:f>'Inception-v4_Table1, 2'!$S$4</c:f>
              <c:strCache>
                <c:ptCount val="1"/>
                <c:pt idx="0">
                  <c:v>I_fair</c:v>
                </c:pt>
              </c:strCache>
            </c:strRef>
          </c:tx>
          <c:spPr>
            <a:solidFill>
              <a:srgbClr val="FFC000">
                <a:alpha val="50000"/>
              </a:srgbClr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'Inception-v4_Table1, 2'!$Q$5:$Q$9</c:f>
              <c:strCache>
                <c:ptCount val="5"/>
                <c:pt idx="0">
                  <c:v>AAFT_1</c:v>
                </c:pt>
                <c:pt idx="1">
                  <c:v>AAFT_2</c:v>
                </c:pt>
                <c:pt idx="2">
                  <c:v>AAFT_3</c:v>
                </c:pt>
                <c:pt idx="3">
                  <c:v>AAFT_4</c:v>
                </c:pt>
                <c:pt idx="4">
                  <c:v>AAFT_5</c:v>
                </c:pt>
              </c:strCache>
            </c:strRef>
          </c:cat>
          <c:val>
            <c:numRef>
              <c:f>'Inception-v4_Table1, 2'!$S$5:$S$9</c:f>
              <c:numCache>
                <c:formatCode>0.00</c:formatCode>
                <c:ptCount val="5"/>
                <c:pt idx="0">
                  <c:v>59.799842943086674</c:v>
                </c:pt>
                <c:pt idx="1">
                  <c:v>14.796135881543142</c:v>
                </c:pt>
                <c:pt idx="2">
                  <c:v>16.982010948657965</c:v>
                </c:pt>
                <c:pt idx="3">
                  <c:v>5.3661662869155347</c:v>
                </c:pt>
                <c:pt idx="4">
                  <c:v>0.4515966469421957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A-41D1-AA36-B894460E9AA6}"/>
            </c:ext>
          </c:extLst>
        </c:ser>
        <c:ser>
          <c:idx val="2"/>
          <c:order val="2"/>
          <c:tx>
            <c:strRef>
              <c:f>'Inception-v4_Table1, 2'!$T$4</c:f>
              <c:strCache>
                <c:ptCount val="1"/>
                <c:pt idx="0">
                  <c:v>I_chal</c:v>
                </c:pt>
              </c:strCache>
            </c:strRef>
          </c:tx>
          <c:spPr>
            <a:noFill/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'Inception-v4_Table1, 2'!$Q$5:$Q$9</c:f>
              <c:strCache>
                <c:ptCount val="5"/>
                <c:pt idx="0">
                  <c:v>AAFT_1</c:v>
                </c:pt>
                <c:pt idx="1">
                  <c:v>AAFT_2</c:v>
                </c:pt>
                <c:pt idx="2">
                  <c:v>AAFT_3</c:v>
                </c:pt>
                <c:pt idx="3">
                  <c:v>AAFT_4</c:v>
                </c:pt>
                <c:pt idx="4">
                  <c:v>AAFT_5</c:v>
                </c:pt>
              </c:strCache>
            </c:strRef>
          </c:cat>
          <c:val>
            <c:numRef>
              <c:f>'Inception-v4_Table1, 2'!$T$5:$T$9</c:f>
              <c:numCache>
                <c:formatCode>0.00</c:formatCode>
                <c:ptCount val="5"/>
                <c:pt idx="0">
                  <c:v>53.703535318374577</c:v>
                </c:pt>
                <c:pt idx="1">
                  <c:v>15.653377604484541</c:v>
                </c:pt>
                <c:pt idx="2">
                  <c:v>7.2621597125194812</c:v>
                </c:pt>
                <c:pt idx="3">
                  <c:v>0.99157110154628503</c:v>
                </c:pt>
                <c:pt idx="4">
                  <c:v>1.5388716209679834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6A-41D1-AA36-B894460E9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0949359"/>
        <c:axId val="1880966415"/>
      </c:barChart>
      <c:catAx>
        <c:axId val="188094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80966415"/>
        <c:crosses val="autoZero"/>
        <c:auto val="1"/>
        <c:lblAlgn val="ctr"/>
        <c:lblOffset val="100"/>
        <c:noMultiLvlLbl val="0"/>
      </c:catAx>
      <c:valAx>
        <c:axId val="188096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80949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'Inception-v4_Table1, 2'!$R$20</c:f>
              <c:strCache>
                <c:ptCount val="1"/>
                <c:pt idx="0">
                  <c:v>I_easy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'Inception-v4_Table1, 2'!$Q$21:$Q$25</c:f>
              <c:strCache>
                <c:ptCount val="5"/>
                <c:pt idx="0">
                  <c:v>AAFT_1</c:v>
                </c:pt>
                <c:pt idx="1">
                  <c:v>AAFT_2</c:v>
                </c:pt>
                <c:pt idx="2">
                  <c:v>AAFT_3</c:v>
                </c:pt>
                <c:pt idx="3">
                  <c:v>AAFT_4</c:v>
                </c:pt>
                <c:pt idx="4">
                  <c:v>AAFT_5</c:v>
                </c:pt>
              </c:strCache>
            </c:strRef>
          </c:cat>
          <c:val>
            <c:numRef>
              <c:f>'Inception-v4_Table1, 2'!$R$21:$R$25</c:f>
              <c:numCache>
                <c:formatCode>0%</c:formatCode>
                <c:ptCount val="5"/>
                <c:pt idx="0">
                  <c:v>0.55000000000000004</c:v>
                </c:pt>
                <c:pt idx="1">
                  <c:v>0.53749999701976781</c:v>
                </c:pt>
                <c:pt idx="2">
                  <c:v>0.541666668653488</c:v>
                </c:pt>
                <c:pt idx="3">
                  <c:v>0.8072916626930231</c:v>
                </c:pt>
                <c:pt idx="4">
                  <c:v>0.9574999988079067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3A-4EB9-AFDE-5C4C7A0A98C9}"/>
            </c:ext>
          </c:extLst>
        </c:ser>
        <c:ser>
          <c:idx val="1"/>
          <c:order val="1"/>
          <c:tx>
            <c:strRef>
              <c:f>'Inception-v4_Table1, 2'!$S$20</c:f>
              <c:strCache>
                <c:ptCount val="1"/>
                <c:pt idx="0">
                  <c:v>I_fair</c:v>
                </c:pt>
              </c:strCache>
            </c:strRef>
          </c:tx>
          <c:spPr>
            <a:solidFill>
              <a:srgbClr val="FFC000">
                <a:alpha val="50000"/>
              </a:srgbClr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'Inception-v4_Table1, 2'!$Q$21:$Q$25</c:f>
              <c:strCache>
                <c:ptCount val="5"/>
                <c:pt idx="0">
                  <c:v>AAFT_1</c:v>
                </c:pt>
                <c:pt idx="1">
                  <c:v>AAFT_2</c:v>
                </c:pt>
                <c:pt idx="2">
                  <c:v>AAFT_3</c:v>
                </c:pt>
                <c:pt idx="3">
                  <c:v>AAFT_4</c:v>
                </c:pt>
                <c:pt idx="4">
                  <c:v>AAFT_5</c:v>
                </c:pt>
              </c:strCache>
            </c:strRef>
          </c:cat>
          <c:val>
            <c:numRef>
              <c:f>'Inception-v4_Table1, 2'!$S$21:$S$25</c:f>
              <c:numCache>
                <c:formatCode>0%</c:formatCode>
                <c:ptCount val="5"/>
                <c:pt idx="0">
                  <c:v>0.43333334326744011</c:v>
                </c:pt>
                <c:pt idx="1">
                  <c:v>0.58750000298023208</c:v>
                </c:pt>
                <c:pt idx="2">
                  <c:v>0.5125000059604643</c:v>
                </c:pt>
                <c:pt idx="3">
                  <c:v>0.70833334326744024</c:v>
                </c:pt>
                <c:pt idx="4">
                  <c:v>0.91666666865348778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3A-4EB9-AFDE-5C4C7A0A98C9}"/>
            </c:ext>
          </c:extLst>
        </c:ser>
        <c:ser>
          <c:idx val="2"/>
          <c:order val="2"/>
          <c:tx>
            <c:strRef>
              <c:f>'Inception-v4_Table1, 2'!$T$20</c:f>
              <c:strCache>
                <c:ptCount val="1"/>
                <c:pt idx="0">
                  <c:v>I_chal</c:v>
                </c:pt>
              </c:strCache>
            </c:strRef>
          </c:tx>
          <c:spPr>
            <a:noFill/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'Inception-v4_Table1, 2'!$Q$21:$Q$25</c:f>
              <c:strCache>
                <c:ptCount val="5"/>
                <c:pt idx="0">
                  <c:v>AAFT_1</c:v>
                </c:pt>
                <c:pt idx="1">
                  <c:v>AAFT_2</c:v>
                </c:pt>
                <c:pt idx="2">
                  <c:v>AAFT_3</c:v>
                </c:pt>
                <c:pt idx="3">
                  <c:v>AAFT_4</c:v>
                </c:pt>
                <c:pt idx="4">
                  <c:v>AAFT_5</c:v>
                </c:pt>
              </c:strCache>
            </c:strRef>
          </c:cat>
          <c:val>
            <c:numRef>
              <c:f>'Inception-v4_Table1, 2'!$T$21:$T$25</c:f>
              <c:numCache>
                <c:formatCode>0%</c:formatCode>
                <c:ptCount val="5"/>
                <c:pt idx="0">
                  <c:v>0.5</c:v>
                </c:pt>
                <c:pt idx="1">
                  <c:v>0.5</c:v>
                </c:pt>
                <c:pt idx="2">
                  <c:v>0.58333333432674395</c:v>
                </c:pt>
                <c:pt idx="3">
                  <c:v>0.75312499701976743</c:v>
                </c:pt>
                <c:pt idx="4">
                  <c:v>0.8675000011920927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3A-4EB9-AFDE-5C4C7A0A9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1001359"/>
        <c:axId val="1880950191"/>
      </c:barChart>
      <c:catAx>
        <c:axId val="188100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80950191"/>
        <c:crosses val="autoZero"/>
        <c:auto val="1"/>
        <c:lblAlgn val="ctr"/>
        <c:lblOffset val="100"/>
        <c:noMultiLvlLbl val="0"/>
      </c:catAx>
      <c:valAx>
        <c:axId val="18809501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8100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AlexNet_average!$L$15</c:f>
              <c:strCache>
                <c:ptCount val="1"/>
                <c:pt idx="0">
                  <c:v>Easy</c:v>
                </c:pt>
              </c:strCache>
            </c:strRef>
          </c:tx>
          <c:spPr>
            <a:pattFill prst="wdDnDiag">
              <a:fgClr>
                <a:schemeClr val="accent1">
                  <a:lumMod val="40000"/>
                  <a:lumOff val="6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AlexNet_average!$K$16:$K$20</c:f>
              <c:strCache>
                <c:ptCount val="5"/>
                <c:pt idx="0">
                  <c:v>AAFT(1)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</c:strCache>
            </c:strRef>
          </c:cat>
          <c:val>
            <c:numRef>
              <c:f>AlexNet_average!$L$16:$L$20</c:f>
              <c:numCache>
                <c:formatCode>0.00%</c:formatCode>
                <c:ptCount val="5"/>
                <c:pt idx="0">
                  <c:v>0.84444999999999992</c:v>
                </c:pt>
                <c:pt idx="1">
                  <c:v>0.96250000000000013</c:v>
                </c:pt>
                <c:pt idx="2">
                  <c:v>0.98472000000000004</c:v>
                </c:pt>
                <c:pt idx="3">
                  <c:v>0.99584000000000006</c:v>
                </c:pt>
                <c:pt idx="4">
                  <c:v>0.99666999999999994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3-4E77-884D-54BD20911915}"/>
            </c:ext>
          </c:extLst>
        </c:ser>
        <c:ser>
          <c:idx val="1"/>
          <c:order val="1"/>
          <c:tx>
            <c:strRef>
              <c:f>AlexNet_average!$M$15</c:f>
              <c:strCache>
                <c:ptCount val="1"/>
                <c:pt idx="0">
                  <c:v>Fair</c:v>
                </c:pt>
              </c:strCache>
            </c:strRef>
          </c:tx>
          <c:spPr>
            <a:pattFill prst="dkVert">
              <a:fgClr>
                <a:schemeClr val="accent2">
                  <a:lumMod val="40000"/>
                  <a:lumOff val="60000"/>
                </a:schemeClr>
              </a:fgClr>
              <a:bgClr>
                <a:schemeClr val="bg1"/>
              </a:bgClr>
            </a:pattFill>
            <a:ln w="22225">
              <a:noFill/>
            </a:ln>
            <a:effectLst/>
          </c:spPr>
          <c:invertIfNegative val="0"/>
          <c:cat>
            <c:strRef>
              <c:f>AlexNet_average!$K$16:$K$20</c:f>
              <c:strCache>
                <c:ptCount val="5"/>
                <c:pt idx="0">
                  <c:v>AAFT(1)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</c:strCache>
            </c:strRef>
          </c:cat>
          <c:val>
            <c:numRef>
              <c:f>AlexNet_average!$M$16:$M$20</c:f>
              <c:numCache>
                <c:formatCode>0.00%</c:formatCode>
                <c:ptCount val="5"/>
                <c:pt idx="0">
                  <c:v>0.8333299999999999</c:v>
                </c:pt>
                <c:pt idx="1">
                  <c:v>0.77500000000000002</c:v>
                </c:pt>
                <c:pt idx="2">
                  <c:v>0.99304999999999999</c:v>
                </c:pt>
                <c:pt idx="3">
                  <c:v>0.99687999999999999</c:v>
                </c:pt>
                <c:pt idx="4">
                  <c:v>0.99917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03-4E77-884D-54BD20911915}"/>
            </c:ext>
          </c:extLst>
        </c:ser>
        <c:ser>
          <c:idx val="2"/>
          <c:order val="2"/>
          <c:tx>
            <c:strRef>
              <c:f>AlexNet_average!$N$15</c:f>
              <c:strCache>
                <c:ptCount val="1"/>
                <c:pt idx="0">
                  <c:v>Chal</c:v>
                </c:pt>
              </c:strCache>
            </c:strRef>
          </c:tx>
          <c:spPr>
            <a:pattFill prst="dkHorz">
              <a:fgClr>
                <a:schemeClr val="accent6">
                  <a:lumMod val="40000"/>
                  <a:lumOff val="6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AlexNet_average!$K$16:$K$20</c:f>
              <c:strCache>
                <c:ptCount val="5"/>
                <c:pt idx="0">
                  <c:v>AAFT(1)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</c:strCache>
            </c:strRef>
          </c:cat>
          <c:val>
            <c:numRef>
              <c:f>AlexNet_average!$N$16:$N$20</c:f>
              <c:numCache>
                <c:formatCode>0.00%</c:formatCode>
                <c:ptCount val="5"/>
                <c:pt idx="0">
                  <c:v>0.52083332999999998</c:v>
                </c:pt>
                <c:pt idx="1">
                  <c:v>0.63541999999999998</c:v>
                </c:pt>
                <c:pt idx="2">
                  <c:v>0.68888889000000009</c:v>
                </c:pt>
                <c:pt idx="3">
                  <c:v>0.76562498999999984</c:v>
                </c:pt>
                <c:pt idx="4">
                  <c:v>0.95833334099999978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03-4E77-884D-54BD20911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255228896"/>
        <c:axId val="255228480"/>
      </c:barChart>
      <c:catAx>
        <c:axId val="25522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5228480"/>
        <c:crosses val="autoZero"/>
        <c:auto val="1"/>
        <c:lblAlgn val="ctr"/>
        <c:lblOffset val="100"/>
        <c:noMultiLvlLbl val="0"/>
      </c:catAx>
      <c:valAx>
        <c:axId val="2552284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5228896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AlexNet_average!$L$23</c:f>
              <c:strCache>
                <c:ptCount val="1"/>
                <c:pt idx="0">
                  <c:v>Easy</c:v>
                </c:pt>
              </c:strCache>
            </c:strRef>
          </c:tx>
          <c:spPr>
            <a:pattFill prst="wdDnDiag">
              <a:fgClr>
                <a:schemeClr val="accent1">
                  <a:lumMod val="40000"/>
                  <a:lumOff val="6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AlexNet_average!$K$24:$K$28</c:f>
              <c:strCache>
                <c:ptCount val="5"/>
                <c:pt idx="0">
                  <c:v>AAFT(1)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</c:strCache>
            </c:strRef>
          </c:cat>
          <c:val>
            <c:numRef>
              <c:f>AlexNet_average!$L$24:$L$28</c:f>
              <c:numCache>
                <c:formatCode>0.00</c:formatCode>
                <c:ptCount val="5"/>
                <c:pt idx="0">
                  <c:v>3.3701899999999996</c:v>
                </c:pt>
                <c:pt idx="1">
                  <c:v>3.0671499999999998</c:v>
                </c:pt>
                <c:pt idx="2">
                  <c:v>2.55111</c:v>
                </c:pt>
                <c:pt idx="3">
                  <c:v>2.11103</c:v>
                </c:pt>
                <c:pt idx="4">
                  <c:v>1.3373400000000002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2-4BD1-9BEC-B110CE60AA97}"/>
            </c:ext>
          </c:extLst>
        </c:ser>
        <c:ser>
          <c:idx val="1"/>
          <c:order val="1"/>
          <c:tx>
            <c:strRef>
              <c:f>AlexNet_average!$M$23</c:f>
              <c:strCache>
                <c:ptCount val="1"/>
                <c:pt idx="0">
                  <c:v>Fair</c:v>
                </c:pt>
              </c:strCache>
            </c:strRef>
          </c:tx>
          <c:spPr>
            <a:pattFill prst="dkVert">
              <a:fgClr>
                <a:schemeClr val="accent2">
                  <a:lumMod val="40000"/>
                  <a:lumOff val="6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AlexNet_average!$K$24:$K$28</c:f>
              <c:strCache>
                <c:ptCount val="5"/>
                <c:pt idx="0">
                  <c:v>AAFT(1)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</c:strCache>
            </c:strRef>
          </c:cat>
          <c:val>
            <c:numRef>
              <c:f>AlexNet_average!$M$24:$M$28</c:f>
              <c:numCache>
                <c:formatCode>0.00</c:formatCode>
                <c:ptCount val="5"/>
                <c:pt idx="0">
                  <c:v>3.28294</c:v>
                </c:pt>
                <c:pt idx="1">
                  <c:v>3.1320300000000003</c:v>
                </c:pt>
                <c:pt idx="2">
                  <c:v>2.16723</c:v>
                </c:pt>
                <c:pt idx="3">
                  <c:v>1.8178400000000003</c:v>
                </c:pt>
                <c:pt idx="4">
                  <c:v>1.18414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2-4BD1-9BEC-B110CE60AA97}"/>
            </c:ext>
          </c:extLst>
        </c:ser>
        <c:ser>
          <c:idx val="2"/>
          <c:order val="2"/>
          <c:tx>
            <c:strRef>
              <c:f>AlexNet_average!$N$23</c:f>
              <c:strCache>
                <c:ptCount val="1"/>
                <c:pt idx="0">
                  <c:v>Chal</c:v>
                </c:pt>
              </c:strCache>
            </c:strRef>
          </c:tx>
          <c:spPr>
            <a:pattFill prst="dkHorz">
              <a:fgClr>
                <a:schemeClr val="accent6">
                  <a:lumMod val="40000"/>
                  <a:lumOff val="6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AlexNet_average!$K$24:$K$28</c:f>
              <c:strCache>
                <c:ptCount val="5"/>
                <c:pt idx="0">
                  <c:v>AAFT(1)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</c:strCache>
            </c:strRef>
          </c:cat>
          <c:val>
            <c:numRef>
              <c:f>AlexNet_average!$N$24:$N$28</c:f>
              <c:numCache>
                <c:formatCode>0.00</c:formatCode>
                <c:ptCount val="5"/>
                <c:pt idx="0">
                  <c:v>3.1029013867870572</c:v>
                </c:pt>
                <c:pt idx="1">
                  <c:v>3.2708101990198486</c:v>
                </c:pt>
                <c:pt idx="2">
                  <c:v>2.9485944616288253</c:v>
                </c:pt>
                <c:pt idx="3">
                  <c:v>2.4215092625479722</c:v>
                </c:pt>
                <c:pt idx="4">
                  <c:v>1.573199505496903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2-4BD1-9BEC-B110CE60A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255225984"/>
        <c:axId val="255220576"/>
      </c:barChart>
      <c:catAx>
        <c:axId val="25522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5220576"/>
        <c:crosses val="autoZero"/>
        <c:auto val="1"/>
        <c:lblAlgn val="ctr"/>
        <c:lblOffset val="100"/>
        <c:noMultiLvlLbl val="0"/>
      </c:catAx>
      <c:valAx>
        <c:axId val="255220576"/>
        <c:scaling>
          <c:orientation val="minMax"/>
          <c:max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_);[Red]\(#,##0.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522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Striping_midAng    vs    Hadamard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기타!$E$4</c:f>
              <c:strCache>
                <c:ptCount val="1"/>
                <c:pt idx="0">
                  <c:v>Striping_midAng_color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기타!$D$5:$D$11</c:f>
              <c:strCache>
                <c:ptCount val="7"/>
                <c:pt idx="0">
                  <c:v>Original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  <c:pt idx="5">
                  <c:v>AAFT(10)</c:v>
                </c:pt>
                <c:pt idx="6">
                  <c:v>AAFT(20)</c:v>
                </c:pt>
              </c:strCache>
            </c:strRef>
          </c:cat>
          <c:val>
            <c:numRef>
              <c:f>기타!$E$5:$E$11</c:f>
              <c:numCache>
                <c:formatCode>General</c:formatCode>
                <c:ptCount val="7"/>
                <c:pt idx="0">
                  <c:v>0.84444999999999992</c:v>
                </c:pt>
                <c:pt idx="1">
                  <c:v>0.96250000000000013</c:v>
                </c:pt>
                <c:pt idx="2">
                  <c:v>0.98472000000000004</c:v>
                </c:pt>
                <c:pt idx="3">
                  <c:v>0.99584000000000006</c:v>
                </c:pt>
                <c:pt idx="4">
                  <c:v>0.99666999999999994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8C-4814-9CEE-CA2C3421DE06}"/>
            </c:ext>
          </c:extLst>
        </c:ser>
        <c:ser>
          <c:idx val="1"/>
          <c:order val="1"/>
          <c:tx>
            <c:strRef>
              <c:f>기타!$E$13</c:f>
              <c:strCache>
                <c:ptCount val="1"/>
                <c:pt idx="0">
                  <c:v>Hadamard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기타!$D$5:$D$11</c:f>
              <c:strCache>
                <c:ptCount val="7"/>
                <c:pt idx="0">
                  <c:v>Original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  <c:pt idx="5">
                  <c:v>AAFT(10)</c:v>
                </c:pt>
                <c:pt idx="6">
                  <c:v>AAFT(20)</c:v>
                </c:pt>
              </c:strCache>
            </c:strRef>
          </c:cat>
          <c:val>
            <c:numRef>
              <c:f>기타!$E$14:$E$20</c:f>
              <c:numCache>
                <c:formatCode>General</c:formatCode>
                <c:ptCount val="7"/>
                <c:pt idx="0">
                  <c:v>0.52083332999999998</c:v>
                </c:pt>
                <c:pt idx="1">
                  <c:v>0.63541999999999998</c:v>
                </c:pt>
                <c:pt idx="2">
                  <c:v>0.68888889000000009</c:v>
                </c:pt>
                <c:pt idx="3">
                  <c:v>0.76562498999999984</c:v>
                </c:pt>
                <c:pt idx="4">
                  <c:v>0.95833334099999978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8C-4814-9CEE-CA2C3421D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10660512"/>
        <c:axId val="510659264"/>
      </c:lineChart>
      <c:catAx>
        <c:axId val="51066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0659264"/>
        <c:crosses val="autoZero"/>
        <c:auto val="1"/>
        <c:lblAlgn val="ctr"/>
        <c:lblOffset val="100"/>
        <c:noMultiLvlLbl val="0"/>
      </c:catAx>
      <c:valAx>
        <c:axId val="510659264"/>
        <c:scaling>
          <c:orientation val="minMax"/>
          <c:min val="0.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066051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Striping(color)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AlexNet_average!$D$6:$D$12</c:f>
              <c:strCache>
                <c:ptCount val="7"/>
                <c:pt idx="0">
                  <c:v>Origin</c:v>
                </c:pt>
                <c:pt idx="1">
                  <c:v>AAFT
(2)</c:v>
                </c:pt>
                <c:pt idx="2">
                  <c:v>AAFT
(3)</c:v>
                </c:pt>
                <c:pt idx="3">
                  <c:v>AAFT
(4)</c:v>
                </c:pt>
                <c:pt idx="4">
                  <c:v>AAFT
(5)</c:v>
                </c:pt>
                <c:pt idx="5">
                  <c:v>AAFT
(10)</c:v>
                </c:pt>
                <c:pt idx="6">
                  <c:v>AAFT
(20)</c:v>
                </c:pt>
              </c:strCache>
            </c:strRef>
          </c:cat>
          <c:val>
            <c:numRef>
              <c:f>AlexNet_average!$E$6:$E$12</c:f>
              <c:numCache>
                <c:formatCode>General</c:formatCode>
                <c:ptCount val="7"/>
                <c:pt idx="0">
                  <c:v>0.8333299999999999</c:v>
                </c:pt>
                <c:pt idx="1">
                  <c:v>0.77500000000000002</c:v>
                </c:pt>
                <c:pt idx="2">
                  <c:v>0.99304999999999999</c:v>
                </c:pt>
                <c:pt idx="3">
                  <c:v>0.99687999999999999</c:v>
                </c:pt>
                <c:pt idx="4">
                  <c:v>0.99917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CA-4729-96C6-B1CB62FD7E04}"/>
            </c:ext>
          </c:extLst>
        </c:ser>
        <c:ser>
          <c:idx val="1"/>
          <c:order val="1"/>
          <c:tx>
            <c:v>Striping_midAng(color)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AlexNet_average!$D$6:$D$12</c:f>
              <c:strCache>
                <c:ptCount val="7"/>
                <c:pt idx="0">
                  <c:v>Origin</c:v>
                </c:pt>
                <c:pt idx="1">
                  <c:v>AAFT
(2)</c:v>
                </c:pt>
                <c:pt idx="2">
                  <c:v>AAFT
(3)</c:v>
                </c:pt>
                <c:pt idx="3">
                  <c:v>AAFT
(4)</c:v>
                </c:pt>
                <c:pt idx="4">
                  <c:v>AAFT
(5)</c:v>
                </c:pt>
                <c:pt idx="5">
                  <c:v>AAFT
(10)</c:v>
                </c:pt>
                <c:pt idx="6">
                  <c:v>AAFT
(20)</c:v>
                </c:pt>
              </c:strCache>
            </c:strRef>
          </c:cat>
          <c:val>
            <c:numRef>
              <c:f>AlexNet_average!$G$6:$G$12</c:f>
              <c:numCache>
                <c:formatCode>General</c:formatCode>
                <c:ptCount val="7"/>
                <c:pt idx="0">
                  <c:v>0.84444999999999992</c:v>
                </c:pt>
                <c:pt idx="1">
                  <c:v>0.96250000000000013</c:v>
                </c:pt>
                <c:pt idx="2">
                  <c:v>0.98472000000000004</c:v>
                </c:pt>
                <c:pt idx="3">
                  <c:v>0.99584000000000006</c:v>
                </c:pt>
                <c:pt idx="4">
                  <c:v>0.99666999999999994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CA-4729-96C6-B1CB62FD7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572544"/>
        <c:axId val="857298560"/>
      </c:lineChart>
      <c:catAx>
        <c:axId val="76457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7298560"/>
        <c:crosses val="autoZero"/>
        <c:auto val="1"/>
        <c:lblAlgn val="ctr"/>
        <c:lblOffset val="100"/>
        <c:noMultiLvlLbl val="0"/>
      </c:catAx>
      <c:valAx>
        <c:axId val="857298560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457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6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Striping(bw)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AlexNet_average!$D$6:$D$12</c:f>
              <c:strCache>
                <c:ptCount val="7"/>
                <c:pt idx="0">
                  <c:v>Origin</c:v>
                </c:pt>
                <c:pt idx="1">
                  <c:v>AAFT
(2)</c:v>
                </c:pt>
                <c:pt idx="2">
                  <c:v>AAFT
(3)</c:v>
                </c:pt>
                <c:pt idx="3">
                  <c:v>AAFT
(4)</c:v>
                </c:pt>
                <c:pt idx="4">
                  <c:v>AAFT
(5)</c:v>
                </c:pt>
                <c:pt idx="5">
                  <c:v>AAFT
(10)</c:v>
                </c:pt>
                <c:pt idx="6">
                  <c:v>AAFT
(20)</c:v>
                </c:pt>
              </c:strCache>
            </c:strRef>
          </c:cat>
          <c:val>
            <c:numRef>
              <c:f>AlexNet_average!$F$6:$F$12</c:f>
              <c:numCache>
                <c:formatCode>General</c:formatCode>
                <c:ptCount val="7"/>
                <c:pt idx="0">
                  <c:v>0.57082999999999995</c:v>
                </c:pt>
                <c:pt idx="1">
                  <c:v>0.53959000000000001</c:v>
                </c:pt>
                <c:pt idx="2">
                  <c:v>0.59443999999999997</c:v>
                </c:pt>
                <c:pt idx="3">
                  <c:v>0.85729000000000011</c:v>
                </c:pt>
                <c:pt idx="4">
                  <c:v>0.97824000000000011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06-4D6A-9F7C-6C523127804A}"/>
            </c:ext>
          </c:extLst>
        </c:ser>
        <c:ser>
          <c:idx val="1"/>
          <c:order val="1"/>
          <c:tx>
            <c:v>Striping_midAng(bw)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AlexNet_average!$D$6:$D$12</c:f>
              <c:strCache>
                <c:ptCount val="7"/>
                <c:pt idx="0">
                  <c:v>Origin</c:v>
                </c:pt>
                <c:pt idx="1">
                  <c:v>AAFT
(2)</c:v>
                </c:pt>
                <c:pt idx="2">
                  <c:v>AAFT
(3)</c:v>
                </c:pt>
                <c:pt idx="3">
                  <c:v>AAFT
(4)</c:v>
                </c:pt>
                <c:pt idx="4">
                  <c:v>AAFT
(5)</c:v>
                </c:pt>
                <c:pt idx="5">
                  <c:v>AAFT
(10)</c:v>
                </c:pt>
                <c:pt idx="6">
                  <c:v>AAFT
(20)</c:v>
                </c:pt>
              </c:strCache>
            </c:strRef>
          </c:cat>
          <c:val>
            <c:numRef>
              <c:f>AlexNet_average!$H$6:$H$12</c:f>
              <c:numCache>
                <c:formatCode>General</c:formatCode>
                <c:ptCount val="7"/>
                <c:pt idx="0">
                  <c:v>0.61667000000000005</c:v>
                </c:pt>
                <c:pt idx="1">
                  <c:v>0.55832999999999999</c:v>
                </c:pt>
                <c:pt idx="2">
                  <c:v>0.73611000000000004</c:v>
                </c:pt>
                <c:pt idx="3">
                  <c:v>0.90207999999999999</c:v>
                </c:pt>
                <c:pt idx="4">
                  <c:v>0.97581999999999991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06-4D6A-9F7C-6C5231278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8045264"/>
        <c:axId val="1068041104"/>
      </c:lineChart>
      <c:catAx>
        <c:axId val="106804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8041104"/>
        <c:crosses val="autoZero"/>
        <c:auto val="1"/>
        <c:lblAlgn val="ctr"/>
        <c:lblOffset val="100"/>
        <c:noMultiLvlLbl val="0"/>
      </c:catAx>
      <c:valAx>
        <c:axId val="1068041104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804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6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auto corr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AlexNet_average!$D$6:$D$12</c:f>
              <c:strCache>
                <c:ptCount val="7"/>
                <c:pt idx="0">
                  <c:v>Origin</c:v>
                </c:pt>
                <c:pt idx="1">
                  <c:v>AAFT
(2)</c:v>
                </c:pt>
                <c:pt idx="2">
                  <c:v>AAFT
(3)</c:v>
                </c:pt>
                <c:pt idx="3">
                  <c:v>AAFT
(4)</c:v>
                </c:pt>
                <c:pt idx="4">
                  <c:v>AAFT
(5)</c:v>
                </c:pt>
                <c:pt idx="5">
                  <c:v>AAFT
(10)</c:v>
                </c:pt>
                <c:pt idx="6">
                  <c:v>AAFT
(20)</c:v>
                </c:pt>
              </c:strCache>
            </c:strRef>
          </c:cat>
          <c:val>
            <c:numRef>
              <c:f>AlexNet_average!$I$6:$I$12</c:f>
              <c:numCache>
                <c:formatCode>General</c:formatCode>
                <c:ptCount val="7"/>
                <c:pt idx="0">
                  <c:v>0.625</c:v>
                </c:pt>
                <c:pt idx="1">
                  <c:v>0.50833332999999992</c:v>
                </c:pt>
                <c:pt idx="2">
                  <c:v>0.52083334000000003</c:v>
                </c:pt>
                <c:pt idx="3">
                  <c:v>0.500000004</c:v>
                </c:pt>
                <c:pt idx="4">
                  <c:v>0.49499665599999998</c:v>
                </c:pt>
                <c:pt idx="5">
                  <c:v>0.48416999699999996</c:v>
                </c:pt>
                <c:pt idx="6">
                  <c:v>0.49416667000000009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34-4869-9615-159C73291B47}"/>
            </c:ext>
          </c:extLst>
        </c:ser>
        <c:ser>
          <c:idx val="1"/>
          <c:order val="1"/>
          <c:tx>
            <c:v>hadamard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AlexNet_average!$D$6:$D$12</c:f>
              <c:strCache>
                <c:ptCount val="7"/>
                <c:pt idx="0">
                  <c:v>Origin</c:v>
                </c:pt>
                <c:pt idx="1">
                  <c:v>AAFT
(2)</c:v>
                </c:pt>
                <c:pt idx="2">
                  <c:v>AAFT
(3)</c:v>
                </c:pt>
                <c:pt idx="3">
                  <c:v>AAFT
(4)</c:v>
                </c:pt>
                <c:pt idx="4">
                  <c:v>AAFT
(5)</c:v>
                </c:pt>
                <c:pt idx="5">
                  <c:v>AAFT
(10)</c:v>
                </c:pt>
                <c:pt idx="6">
                  <c:v>AAFT
(20)</c:v>
                </c:pt>
              </c:strCache>
            </c:strRef>
          </c:cat>
          <c:val>
            <c:numRef>
              <c:f>AlexNet_average!$J$6:$J$12</c:f>
              <c:numCache>
                <c:formatCode>General</c:formatCode>
                <c:ptCount val="7"/>
                <c:pt idx="0">
                  <c:v>0.52083332999999998</c:v>
                </c:pt>
                <c:pt idx="1">
                  <c:v>0.63541999999999998</c:v>
                </c:pt>
                <c:pt idx="2">
                  <c:v>0.68888889000000009</c:v>
                </c:pt>
                <c:pt idx="3">
                  <c:v>0.76562498999999984</c:v>
                </c:pt>
                <c:pt idx="4">
                  <c:v>0.95833334099999978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34-4869-9615-159C73291B47}"/>
            </c:ext>
          </c:extLst>
        </c:ser>
        <c:ser>
          <c:idx val="2"/>
          <c:order val="2"/>
          <c:tx>
            <c:v>auto corr_midAng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AlexNet_average!$D$6:$D$12</c:f>
              <c:strCache>
                <c:ptCount val="7"/>
                <c:pt idx="0">
                  <c:v>Origin</c:v>
                </c:pt>
                <c:pt idx="1">
                  <c:v>AAFT
(2)</c:v>
                </c:pt>
                <c:pt idx="2">
                  <c:v>AAFT
(3)</c:v>
                </c:pt>
                <c:pt idx="3">
                  <c:v>AAFT
(4)</c:v>
                </c:pt>
                <c:pt idx="4">
                  <c:v>AAFT
(5)</c:v>
                </c:pt>
                <c:pt idx="5">
                  <c:v>AAFT
(10)</c:v>
                </c:pt>
                <c:pt idx="6">
                  <c:v>AAFT
(20)</c:v>
                </c:pt>
              </c:strCache>
            </c:strRef>
          </c:cat>
          <c:val>
            <c:numRef>
              <c:f>AlexNet_average!$K$6:$K$12</c:f>
              <c:numCache>
                <c:formatCode>General</c:formatCode>
                <c:ptCount val="7"/>
                <c:pt idx="0">
                  <c:v>0.5208299999999999</c:v>
                </c:pt>
                <c:pt idx="1">
                  <c:v>0.5</c:v>
                </c:pt>
                <c:pt idx="2">
                  <c:v>0.51111333999999997</c:v>
                </c:pt>
                <c:pt idx="3">
                  <c:v>0.49892999999999998</c:v>
                </c:pt>
                <c:pt idx="4">
                  <c:v>0.48746</c:v>
                </c:pt>
                <c:pt idx="5">
                  <c:v>0.50123999999999991</c:v>
                </c:pt>
                <c:pt idx="6">
                  <c:v>0.51083333492279026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34-4869-9615-159C73291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2373008"/>
        <c:axId val="852398800"/>
      </c:lineChart>
      <c:catAx>
        <c:axId val="85237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2398800"/>
        <c:crosses val="autoZero"/>
        <c:auto val="1"/>
        <c:lblAlgn val="ctr"/>
        <c:lblOffset val="100"/>
        <c:noMultiLvlLbl val="0"/>
      </c:catAx>
      <c:valAx>
        <c:axId val="852398800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237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6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257175</xdr:colOff>
      <xdr:row>4</xdr:row>
      <xdr:rowOff>38100</xdr:rowOff>
    </xdr:from>
    <xdr:to>
      <xdr:col>25</xdr:col>
      <xdr:colOff>338137</xdr:colOff>
      <xdr:row>12</xdr:row>
      <xdr:rowOff>152400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3A7AFD6-84EF-4D38-8A95-1CF41AE45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380999</xdr:colOff>
      <xdr:row>17</xdr:row>
      <xdr:rowOff>152400</xdr:rowOff>
    </xdr:from>
    <xdr:to>
      <xdr:col>25</xdr:col>
      <xdr:colOff>681036</xdr:colOff>
      <xdr:row>26</xdr:row>
      <xdr:rowOff>161925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64A5B4A-6D3E-4636-A3DE-6FAA256086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161925</xdr:colOff>
      <xdr:row>1</xdr:row>
      <xdr:rowOff>161924</xdr:rowOff>
    </xdr:from>
    <xdr:to>
      <xdr:col>25</xdr:col>
      <xdr:colOff>123825</xdr:colOff>
      <xdr:row>10</xdr:row>
      <xdr:rowOff>133349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BB74220-A2DB-40F2-96E5-C39ABC9727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152400</xdr:colOff>
      <xdr:row>16</xdr:row>
      <xdr:rowOff>161924</xdr:rowOff>
    </xdr:from>
    <xdr:to>
      <xdr:col>25</xdr:col>
      <xdr:colOff>200025</xdr:colOff>
      <xdr:row>26</xdr:row>
      <xdr:rowOff>152399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F93084E-FFEA-4925-A5B9-AD0C5CF8A8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257175</xdr:colOff>
      <xdr:row>3</xdr:row>
      <xdr:rowOff>28575</xdr:rowOff>
    </xdr:from>
    <xdr:to>
      <xdr:col>25</xdr:col>
      <xdr:colOff>514350</xdr:colOff>
      <xdr:row>10</xdr:row>
      <xdr:rowOff>123825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9956070-893C-4769-B035-854AB3B302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242886</xdr:colOff>
      <xdr:row>16</xdr:row>
      <xdr:rowOff>161924</xdr:rowOff>
    </xdr:from>
    <xdr:to>
      <xdr:col>26</xdr:col>
      <xdr:colOff>9525</xdr:colOff>
      <xdr:row>25</xdr:row>
      <xdr:rowOff>38099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4A05FC8-2D94-4AF3-BBB2-840AE9615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247650</xdr:colOff>
      <xdr:row>2</xdr:row>
      <xdr:rowOff>180974</xdr:rowOff>
    </xdr:from>
    <xdr:to>
      <xdr:col>25</xdr:col>
      <xdr:colOff>495300</xdr:colOff>
      <xdr:row>11</xdr:row>
      <xdr:rowOff>38099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629B548-D813-4AD0-A89B-4F916079D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323849</xdr:colOff>
      <xdr:row>18</xdr:row>
      <xdr:rowOff>0</xdr:rowOff>
    </xdr:from>
    <xdr:to>
      <xdr:col>25</xdr:col>
      <xdr:colOff>466724</xdr:colOff>
      <xdr:row>26</xdr:row>
      <xdr:rowOff>38100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4D14CB1-CB4C-4502-8347-A1842C6732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252412</xdr:colOff>
      <xdr:row>13</xdr:row>
      <xdr:rowOff>133351</xdr:rowOff>
    </xdr:from>
    <xdr:to>
      <xdr:col>18</xdr:col>
      <xdr:colOff>609600</xdr:colOff>
      <xdr:row>20</xdr:row>
      <xdr:rowOff>28575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552902F-6738-4EBA-BF9F-8D17008D85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252412</xdr:colOff>
      <xdr:row>22</xdr:row>
      <xdr:rowOff>0</xdr:rowOff>
    </xdr:from>
    <xdr:to>
      <xdr:col>18</xdr:col>
      <xdr:colOff>638175</xdr:colOff>
      <xdr:row>28</xdr:row>
      <xdr:rowOff>47625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3151832-5BF8-4812-8A6C-319B2F706D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228600</xdr:colOff>
      <xdr:row>29</xdr:row>
      <xdr:rowOff>123824</xdr:rowOff>
    </xdr:from>
    <xdr:to>
      <xdr:col>19</xdr:col>
      <xdr:colOff>141023</xdr:colOff>
      <xdr:row>46</xdr:row>
      <xdr:rowOff>152399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F072B55-9FDA-4F5C-BE7C-2D1FC2104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6600" y="7648574"/>
          <a:ext cx="6084623" cy="3590925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29</xdr:row>
      <xdr:rowOff>133349</xdr:rowOff>
    </xdr:from>
    <xdr:to>
      <xdr:col>9</xdr:col>
      <xdr:colOff>547952</xdr:colOff>
      <xdr:row>45</xdr:row>
      <xdr:rowOff>161924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D11FE80B-8613-4CF5-B1FB-0A9F38322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0" y="7658099"/>
          <a:ext cx="5729552" cy="33813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30</xdr:row>
      <xdr:rowOff>1</xdr:rowOff>
    </xdr:from>
    <xdr:to>
      <xdr:col>9</xdr:col>
      <xdr:colOff>409575</xdr:colOff>
      <xdr:row>50</xdr:row>
      <xdr:rowOff>199125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2DB41E2-0BB8-4CCF-808C-3AC422634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6286501"/>
          <a:ext cx="6400800" cy="4390124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104774</xdr:colOff>
      <xdr:row>0</xdr:row>
      <xdr:rowOff>66674</xdr:rowOff>
    </xdr:from>
    <xdr:to>
      <xdr:col>10</xdr:col>
      <xdr:colOff>266699</xdr:colOff>
      <xdr:row>29</xdr:row>
      <xdr:rowOff>189805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DC9BF5E-ACF9-4C67-AC4C-D23864AD4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4" y="66674"/>
          <a:ext cx="7019925" cy="620008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76200</xdr:rowOff>
    </xdr:from>
    <xdr:to>
      <xdr:col>16</xdr:col>
      <xdr:colOff>66238</xdr:colOff>
      <xdr:row>26</xdr:row>
      <xdr:rowOff>170783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F817EC2-7848-4DF0-A803-054B02F8B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43800" y="285750"/>
          <a:ext cx="3495238" cy="5333333"/>
        </a:xfrm>
        <a:prstGeom prst="rect">
          <a:avLst/>
        </a:prstGeom>
      </xdr:spPr>
    </xdr:pic>
    <xdr:clientData/>
  </xdr:twoCellAnchor>
  <xdr:twoCellAnchor editAs="oneCell">
    <xdr:from>
      <xdr:col>17</xdr:col>
      <xdr:colOff>104775</xdr:colOff>
      <xdr:row>1</xdr:row>
      <xdr:rowOff>19050</xdr:rowOff>
    </xdr:from>
    <xdr:to>
      <xdr:col>23</xdr:col>
      <xdr:colOff>37594</xdr:colOff>
      <xdr:row>15</xdr:row>
      <xdr:rowOff>66302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D66F6D55-EEC9-4325-8922-27313BFC8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63375" y="228600"/>
          <a:ext cx="4047619" cy="29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228600</xdr:colOff>
      <xdr:row>29</xdr:row>
      <xdr:rowOff>104513</xdr:rowOff>
    </xdr:from>
    <xdr:to>
      <xdr:col>19</xdr:col>
      <xdr:colOff>457199</xdr:colOff>
      <xdr:row>50</xdr:row>
      <xdr:rowOff>17926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C33A344-C337-41C2-863D-6C6BD57C7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86600" y="6181463"/>
          <a:ext cx="6400799" cy="431396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395286</xdr:colOff>
      <xdr:row>3</xdr:row>
      <xdr:rowOff>0</xdr:rowOff>
    </xdr:from>
    <xdr:to>
      <xdr:col>16</xdr:col>
      <xdr:colOff>447675</xdr:colOff>
      <xdr:row>19</xdr:row>
      <xdr:rowOff>180975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9A32C79-CA5C-46A9-9F38-C5565E8BF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9526</xdr:colOff>
      <xdr:row>24</xdr:row>
      <xdr:rowOff>4480</xdr:rowOff>
    </xdr:from>
    <xdr:to>
      <xdr:col>8</xdr:col>
      <xdr:colOff>0</xdr:colOff>
      <xdr:row>35</xdr:row>
      <xdr:rowOff>19049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57DDA63-7D66-4F2F-BC5E-0E5C72C22D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409575</xdr:colOff>
      <xdr:row>23</xdr:row>
      <xdr:rowOff>95250</xdr:rowOff>
    </xdr:from>
    <xdr:to>
      <xdr:col>16</xdr:col>
      <xdr:colOff>676275</xdr:colOff>
      <xdr:row>35</xdr:row>
      <xdr:rowOff>9525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A6431D74-594B-44AD-8DCF-001596F7C5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9525</xdr:colOff>
      <xdr:row>36</xdr:row>
      <xdr:rowOff>76200</xdr:rowOff>
    </xdr:from>
    <xdr:to>
      <xdr:col>8</xdr:col>
      <xdr:colOff>9525</xdr:colOff>
      <xdr:row>48</xdr:row>
      <xdr:rowOff>190500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595D42ED-51B0-4E13-8AED-F38E3338A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6F81-85BC-4E8E-85A8-15F723AC8CD3}">
  <sheetPr codeName="Sheet2"/>
  <dimension ref="B1:T329"/>
  <sheetViews>
    <sheetView topLeftCell="B1" zoomScaleNormal="100" workbookViewId="0">
      <selection activeCell="H10" sqref="H10"/>
    </sheetView>
  </sheetViews>
  <sheetFormatPr defaultRowHeight="16.5"/>
  <cols>
    <col min="1" max="5" width="9" style="6"/>
    <col min="6" max="9" width="9.25" style="6" bestFit="1" customWidth="1"/>
    <col min="10" max="12" width="9.25" style="6" customWidth="1"/>
    <col min="13" max="13" width="9.25" style="6" bestFit="1" customWidth="1"/>
    <col min="14" max="14" width="16" style="6" bestFit="1" customWidth="1"/>
    <col min="15" max="15" width="12.875" style="6" customWidth="1"/>
    <col min="16" max="16" width="9.25" style="6" customWidth="1"/>
    <col min="17" max="17" width="10.5" style="6" bestFit="1" customWidth="1"/>
    <col min="18" max="19" width="10" style="6" customWidth="1"/>
    <col min="20" max="20" width="19.5" style="6" bestFit="1" customWidth="1"/>
    <col min="21" max="22" width="9" style="6"/>
    <col min="23" max="23" width="19.5" style="6" bestFit="1" customWidth="1"/>
    <col min="24" max="16384" width="9" style="6"/>
  </cols>
  <sheetData>
    <row r="1" spans="2:20">
      <c r="B1" s="6" t="s">
        <v>58</v>
      </c>
    </row>
    <row r="3" spans="2:20" ht="27" thickBot="1">
      <c r="E3" s="7"/>
      <c r="F3" s="428" t="s">
        <v>0</v>
      </c>
      <c r="G3" s="428"/>
      <c r="H3" s="428"/>
      <c r="I3" s="428"/>
      <c r="J3" s="428"/>
      <c r="K3" s="428"/>
      <c r="L3" s="428"/>
      <c r="M3" s="428"/>
      <c r="N3" s="428"/>
      <c r="O3" s="428"/>
      <c r="P3" s="428"/>
      <c r="Q3" s="428"/>
      <c r="R3"/>
    </row>
    <row r="4" spans="2:20" ht="17.25" thickBot="1">
      <c r="C4" s="8"/>
      <c r="D4" s="8"/>
      <c r="E4" s="9"/>
      <c r="F4" s="429" t="s">
        <v>1</v>
      </c>
      <c r="G4" s="430"/>
      <c r="H4" s="430"/>
      <c r="I4" s="430"/>
      <c r="J4" s="430"/>
      <c r="K4" s="430"/>
      <c r="L4" s="440"/>
      <c r="M4" s="445" t="s">
        <v>10</v>
      </c>
      <c r="N4" s="446"/>
      <c r="O4" s="446"/>
      <c r="P4" s="446"/>
      <c r="Q4" s="446"/>
      <c r="R4"/>
      <c r="S4" s="17" t="s">
        <v>14</v>
      </c>
      <c r="T4" s="18">
        <v>16</v>
      </c>
    </row>
    <row r="5" spans="2:20" ht="17.25" thickBot="1">
      <c r="C5" s="8"/>
      <c r="D5" s="8"/>
      <c r="E5" s="9"/>
      <c r="F5" s="429" t="s">
        <v>46</v>
      </c>
      <c r="G5" s="430"/>
      <c r="H5" s="430" t="s">
        <v>49</v>
      </c>
      <c r="I5" s="430"/>
      <c r="J5" s="441" t="s">
        <v>50</v>
      </c>
      <c r="K5" s="430" t="s">
        <v>59</v>
      </c>
      <c r="L5" s="440" t="s">
        <v>51</v>
      </c>
      <c r="M5" s="429" t="s">
        <v>63</v>
      </c>
      <c r="N5" s="430"/>
      <c r="O5" s="430"/>
      <c r="P5" s="430"/>
      <c r="Q5" s="431"/>
      <c r="R5"/>
      <c r="S5" s="20" t="s">
        <v>13</v>
      </c>
      <c r="T5" s="21">
        <v>10</v>
      </c>
    </row>
    <row r="6" spans="2:20" ht="17.25" thickBot="1">
      <c r="C6" s="8"/>
      <c r="D6" s="8"/>
      <c r="E6" s="9"/>
      <c r="F6" s="106" t="s">
        <v>48</v>
      </c>
      <c r="G6" s="73" t="s">
        <v>47</v>
      </c>
      <c r="H6" s="107" t="s">
        <v>48</v>
      </c>
      <c r="I6" s="73" t="s">
        <v>47</v>
      </c>
      <c r="J6" s="442"/>
      <c r="K6" s="443"/>
      <c r="L6" s="444"/>
      <c r="M6" s="106" t="s">
        <v>64</v>
      </c>
      <c r="N6" s="107" t="s">
        <v>62</v>
      </c>
      <c r="O6" s="172" t="s">
        <v>50</v>
      </c>
      <c r="P6" s="107" t="s">
        <v>59</v>
      </c>
      <c r="Q6" s="108" t="s">
        <v>51</v>
      </c>
      <c r="R6"/>
      <c r="S6" s="7"/>
      <c r="T6" s="7"/>
    </row>
    <row r="7" spans="2:20">
      <c r="C7" s="382" t="s">
        <v>15</v>
      </c>
      <c r="D7" s="385" t="s">
        <v>28</v>
      </c>
      <c r="E7" s="12" t="s">
        <v>11</v>
      </c>
      <c r="F7" s="12">
        <v>2.9317000000000002</v>
      </c>
      <c r="G7" s="12">
        <v>3.0695999999999999</v>
      </c>
      <c r="H7" s="12">
        <v>3.3797999999999999</v>
      </c>
      <c r="I7" s="12">
        <v>3.6373000000000002</v>
      </c>
      <c r="J7" s="131">
        <v>3.1224496974501501</v>
      </c>
      <c r="K7" s="101">
        <v>3.3644100732581501</v>
      </c>
      <c r="L7" s="101">
        <v>2.8336000000000001</v>
      </c>
      <c r="M7" s="13">
        <v>2.27405662742036E-5</v>
      </c>
      <c r="N7" s="14">
        <v>1.0723619504651E-5</v>
      </c>
      <c r="O7" s="13">
        <v>8.6860463773328502E-5</v>
      </c>
      <c r="P7" s="14">
        <v>3.1881116355666398E-7</v>
      </c>
      <c r="Q7" s="14">
        <v>9.6160582624771603E-5</v>
      </c>
      <c r="S7" s="22" t="s">
        <v>2</v>
      </c>
      <c r="T7" s="18" t="s">
        <v>6</v>
      </c>
    </row>
    <row r="8" spans="2:20">
      <c r="C8" s="382"/>
      <c r="D8" s="386"/>
      <c r="E8" s="10" t="s">
        <v>12</v>
      </c>
      <c r="F8" s="10">
        <v>1</v>
      </c>
      <c r="G8" s="10">
        <v>0.98819999999999997</v>
      </c>
      <c r="H8" s="10">
        <v>1</v>
      </c>
      <c r="I8" s="10">
        <v>0.5</v>
      </c>
      <c r="J8" s="11">
        <v>0.5</v>
      </c>
      <c r="K8" s="102">
        <v>0.5</v>
      </c>
      <c r="L8" s="102">
        <v>0.5</v>
      </c>
      <c r="M8" s="11">
        <v>1</v>
      </c>
      <c r="N8" s="102">
        <v>1</v>
      </c>
      <c r="O8" s="11">
        <v>1</v>
      </c>
      <c r="P8" s="102">
        <v>1</v>
      </c>
      <c r="Q8" s="102">
        <v>1</v>
      </c>
      <c r="S8" s="23" t="s">
        <v>3</v>
      </c>
      <c r="T8" s="24" t="s">
        <v>7</v>
      </c>
    </row>
    <row r="9" spans="2:20">
      <c r="C9" s="382"/>
      <c r="D9" s="386" t="s">
        <v>29</v>
      </c>
      <c r="E9" s="10" t="s">
        <v>11</v>
      </c>
      <c r="F9" s="10">
        <v>2.9098000000000002</v>
      </c>
      <c r="G9" s="10">
        <v>3.0348000000000002</v>
      </c>
      <c r="H9" s="10">
        <v>3.3736999999999999</v>
      </c>
      <c r="I9" s="10">
        <v>3.6373000000000002</v>
      </c>
      <c r="J9" s="11">
        <v>3.1144645214080802</v>
      </c>
      <c r="K9" s="102">
        <v>3.3628894488016701</v>
      </c>
      <c r="L9" s="102">
        <v>2.8662000000000001</v>
      </c>
      <c r="M9" s="15">
        <v>4.7733016496446599E-6</v>
      </c>
      <c r="N9" s="16">
        <v>3.53155792254256E-6</v>
      </c>
      <c r="O9" s="15">
        <v>0.39614197953293701</v>
      </c>
      <c r="P9" s="16">
        <v>0</v>
      </c>
      <c r="Q9" s="16">
        <v>0.26515570927100801</v>
      </c>
      <c r="S9" s="23" t="s">
        <v>4</v>
      </c>
      <c r="T9" s="24" t="s">
        <v>8</v>
      </c>
    </row>
    <row r="10" spans="2:20" ht="17.25" thickBot="1">
      <c r="C10" s="382"/>
      <c r="D10" s="387"/>
      <c r="E10" s="19" t="s">
        <v>12</v>
      </c>
      <c r="F10" s="132">
        <v>1</v>
      </c>
      <c r="G10" s="132">
        <v>0.95830000000000004</v>
      </c>
      <c r="H10" s="132">
        <v>1</v>
      </c>
      <c r="I10" s="132">
        <v>0.5</v>
      </c>
      <c r="J10" s="134">
        <v>0.5</v>
      </c>
      <c r="K10" s="132">
        <v>0.5</v>
      </c>
      <c r="L10" s="132">
        <v>0.5</v>
      </c>
      <c r="M10" s="134">
        <v>1</v>
      </c>
      <c r="N10" s="132">
        <v>1</v>
      </c>
      <c r="O10" s="134">
        <v>0.91666669999999995</v>
      </c>
      <c r="P10" s="132">
        <v>1</v>
      </c>
      <c r="Q10" s="132">
        <v>0.95833330000000005</v>
      </c>
      <c r="S10" s="25" t="s">
        <v>5</v>
      </c>
      <c r="T10" s="21" t="s">
        <v>9</v>
      </c>
    </row>
    <row r="11" spans="2:20" ht="17.25" thickBot="1">
      <c r="C11" s="383" t="s">
        <v>22</v>
      </c>
      <c r="D11" s="385" t="s">
        <v>30</v>
      </c>
      <c r="E11" s="12" t="s">
        <v>11</v>
      </c>
      <c r="F11" s="12">
        <v>3.3647</v>
      </c>
      <c r="G11" s="12">
        <v>3.3209</v>
      </c>
      <c r="H11" s="12">
        <v>3.1903000000000001</v>
      </c>
      <c r="I11" s="12">
        <v>3.9155000000000002</v>
      </c>
      <c r="J11" s="131">
        <v>2.8862706616867402</v>
      </c>
      <c r="K11" s="101">
        <v>3.2654684144397099</v>
      </c>
      <c r="L11" s="101">
        <v>3.2987000000000002</v>
      </c>
      <c r="M11" s="13">
        <v>1.44979112096629E-5</v>
      </c>
      <c r="N11" s="14">
        <v>7.5192590456090096E-6</v>
      </c>
      <c r="O11" s="13">
        <v>2.9721683964707203E-4</v>
      </c>
      <c r="P11" s="14">
        <v>0</v>
      </c>
      <c r="Q11" s="14">
        <v>1.13745619720502E-4</v>
      </c>
      <c r="S11" s="7"/>
      <c r="T11" s="7"/>
    </row>
    <row r="12" spans="2:20">
      <c r="C12" s="384"/>
      <c r="D12" s="386"/>
      <c r="E12" s="10" t="s">
        <v>12</v>
      </c>
      <c r="F12" s="10">
        <v>0.49409999999999998</v>
      </c>
      <c r="G12" s="10">
        <v>0.49409999999999998</v>
      </c>
      <c r="H12" s="10">
        <v>1</v>
      </c>
      <c r="I12" s="10">
        <v>0.5</v>
      </c>
      <c r="J12" s="11">
        <v>0.97674419999999995</v>
      </c>
      <c r="K12" s="102">
        <v>0.67441859999999998</v>
      </c>
      <c r="L12" s="102">
        <v>0.5</v>
      </c>
      <c r="M12" s="11">
        <v>1</v>
      </c>
      <c r="N12" s="102">
        <v>1</v>
      </c>
      <c r="O12" s="11">
        <v>1</v>
      </c>
      <c r="P12" s="102">
        <v>1</v>
      </c>
      <c r="Q12" s="102">
        <v>1</v>
      </c>
      <c r="S12" s="26" t="s">
        <v>18</v>
      </c>
      <c r="T12" s="27" t="s">
        <v>20</v>
      </c>
    </row>
    <row r="13" spans="2:20" ht="17.25" thickBot="1">
      <c r="C13" s="384"/>
      <c r="D13" s="386" t="s">
        <v>31</v>
      </c>
      <c r="E13" s="10" t="s">
        <v>11</v>
      </c>
      <c r="F13" s="10">
        <v>3.3451</v>
      </c>
      <c r="G13" s="10">
        <v>3.3107000000000002</v>
      </c>
      <c r="H13" s="10">
        <v>3.1966000000000001</v>
      </c>
      <c r="I13" s="10">
        <v>3.9235000000000002</v>
      </c>
      <c r="J13" s="11">
        <v>2.96698999404907</v>
      </c>
      <c r="K13" s="102">
        <v>3.2539901733398402</v>
      </c>
      <c r="L13" s="102">
        <v>3.3346</v>
      </c>
      <c r="M13" s="15">
        <v>4.0133638018839202E-6</v>
      </c>
      <c r="N13" s="16">
        <v>1.8676081860273E-6</v>
      </c>
      <c r="O13" s="15">
        <v>0.27899010529896801</v>
      </c>
      <c r="P13" s="16">
        <v>0</v>
      </c>
      <c r="Q13" s="16">
        <v>0.43167736691733199</v>
      </c>
      <c r="S13" s="28" t="s">
        <v>19</v>
      </c>
      <c r="T13" s="29" t="s">
        <v>21</v>
      </c>
    </row>
    <row r="14" spans="2:20">
      <c r="C14" s="384"/>
      <c r="D14" s="387"/>
      <c r="E14" s="19" t="s">
        <v>12</v>
      </c>
      <c r="F14" s="132">
        <v>0.5</v>
      </c>
      <c r="G14" s="132">
        <v>0.5</v>
      </c>
      <c r="H14" s="132">
        <v>1</v>
      </c>
      <c r="I14" s="132">
        <v>0.5</v>
      </c>
      <c r="J14" s="134">
        <v>0.70833330000000005</v>
      </c>
      <c r="K14" s="132">
        <v>0.70833330000000005</v>
      </c>
      <c r="L14" s="132">
        <v>0.5</v>
      </c>
      <c r="M14" s="134">
        <v>1</v>
      </c>
      <c r="N14" s="132">
        <v>1</v>
      </c>
      <c r="O14" s="134">
        <v>0.91666669999999995</v>
      </c>
      <c r="P14" s="132">
        <v>1</v>
      </c>
      <c r="Q14" s="132">
        <v>0.91666669999999995</v>
      </c>
    </row>
    <row r="15" spans="2:20">
      <c r="C15" s="369" t="s">
        <v>23</v>
      </c>
      <c r="D15" s="386" t="s">
        <v>32</v>
      </c>
      <c r="E15" s="10" t="s">
        <v>11</v>
      </c>
      <c r="F15" s="10">
        <v>3.2111000000000001</v>
      </c>
      <c r="G15" s="10">
        <v>3.3203999999999998</v>
      </c>
      <c r="H15" s="10">
        <v>3.0678999999999998</v>
      </c>
      <c r="I15" s="10">
        <v>3.2688999999999999</v>
      </c>
      <c r="J15" s="11">
        <v>2.63399345930232</v>
      </c>
      <c r="K15" s="102">
        <v>3.3878304681112601</v>
      </c>
      <c r="L15" s="102">
        <v>2.7450999999999999</v>
      </c>
      <c r="M15" s="15">
        <v>1.9802685634457701E-5</v>
      </c>
      <c r="N15" s="16">
        <v>4.84155580759465E-6</v>
      </c>
      <c r="O15" s="15">
        <v>2.8528856812975599E-4</v>
      </c>
      <c r="P15" s="16">
        <v>0</v>
      </c>
      <c r="Q15" s="16">
        <v>1.3088707398077701E-4</v>
      </c>
    </row>
    <row r="16" spans="2:20">
      <c r="C16" s="370"/>
      <c r="D16" s="386"/>
      <c r="E16" s="10" t="s">
        <v>12</v>
      </c>
      <c r="F16" s="10">
        <v>0.88239999999999996</v>
      </c>
      <c r="G16" s="10">
        <v>0.49409999999999998</v>
      </c>
      <c r="H16" s="10">
        <v>0.66410000000000002</v>
      </c>
      <c r="I16" s="10">
        <v>0.5</v>
      </c>
      <c r="J16" s="11">
        <v>0.73255813000000003</v>
      </c>
      <c r="K16" s="102">
        <v>0.5</v>
      </c>
      <c r="L16" s="102">
        <v>0.5</v>
      </c>
      <c r="M16" s="11">
        <v>1</v>
      </c>
      <c r="N16" s="102">
        <v>1</v>
      </c>
      <c r="O16" s="11">
        <v>1</v>
      </c>
      <c r="P16" s="102">
        <v>1</v>
      </c>
      <c r="Q16" s="102">
        <v>1</v>
      </c>
    </row>
    <row r="17" spans="3:17">
      <c r="C17" s="370"/>
      <c r="D17" s="386" t="s">
        <v>33</v>
      </c>
      <c r="E17" s="10" t="s">
        <v>11</v>
      </c>
      <c r="F17" s="10">
        <v>3.1981000000000002</v>
      </c>
      <c r="G17" s="10">
        <v>3.2898000000000001</v>
      </c>
      <c r="H17" s="10">
        <v>3.0508000000000002</v>
      </c>
      <c r="I17" s="10">
        <v>3.2654999999999998</v>
      </c>
      <c r="J17" s="11">
        <v>2.6939067840576101</v>
      </c>
      <c r="K17" s="102">
        <v>3.3870439529418901</v>
      </c>
      <c r="L17" s="102">
        <v>2.7458</v>
      </c>
      <c r="M17" s="15">
        <v>4.4504592248510202E-6</v>
      </c>
      <c r="N17" s="16">
        <v>1.8924407261996101E-6</v>
      </c>
      <c r="O17" s="15">
        <v>0.25886189440886098</v>
      </c>
      <c r="P17" s="16">
        <v>0</v>
      </c>
      <c r="Q17" s="16">
        <v>0.340971545626719</v>
      </c>
    </row>
    <row r="18" spans="3:17">
      <c r="C18" s="370"/>
      <c r="D18" s="386"/>
      <c r="E18" s="10" t="s">
        <v>12</v>
      </c>
      <c r="F18" s="133">
        <v>0.95830000000000004</v>
      </c>
      <c r="G18" s="133">
        <v>0.5</v>
      </c>
      <c r="H18" s="133">
        <v>0.66669999999999996</v>
      </c>
      <c r="I18" s="133">
        <v>0.5</v>
      </c>
      <c r="J18" s="135">
        <v>0.54166669999999995</v>
      </c>
      <c r="K18" s="133">
        <v>0.5</v>
      </c>
      <c r="L18" s="133">
        <v>0.5</v>
      </c>
      <c r="M18" s="135">
        <v>1</v>
      </c>
      <c r="N18" s="133">
        <v>1</v>
      </c>
      <c r="O18" s="135">
        <v>0.91666669999999995</v>
      </c>
      <c r="P18" s="133">
        <v>1</v>
      </c>
      <c r="Q18" s="133">
        <v>0.91666669999999995</v>
      </c>
    </row>
    <row r="19" spans="3:17">
      <c r="C19" s="372" t="s">
        <v>24</v>
      </c>
      <c r="D19" s="385" t="s">
        <v>34</v>
      </c>
      <c r="E19" s="12" t="s">
        <v>11</v>
      </c>
      <c r="F19" s="12">
        <v>3.1690999999999998</v>
      </c>
      <c r="G19" s="12">
        <v>3.1042999999999998</v>
      </c>
      <c r="H19" s="12">
        <v>3.4251</v>
      </c>
      <c r="I19" s="12">
        <v>3.4975999999999998</v>
      </c>
      <c r="J19" s="131">
        <v>2.1293805976246598</v>
      </c>
      <c r="K19" s="101">
        <v>3.41646771098292</v>
      </c>
      <c r="L19" s="101">
        <v>3.24</v>
      </c>
      <c r="M19" s="13">
        <v>6.73765455938041E-6</v>
      </c>
      <c r="N19" s="14">
        <v>6.7694883571591102E-6</v>
      </c>
      <c r="O19" s="13">
        <v>1.5215753290270399E-4</v>
      </c>
      <c r="P19" s="14">
        <v>1.4245191741075699E-5</v>
      </c>
      <c r="Q19" s="14">
        <v>1.9867858887918401E-4</v>
      </c>
    </row>
    <row r="20" spans="3:17">
      <c r="C20" s="373"/>
      <c r="D20" s="386"/>
      <c r="E20" s="10" t="s">
        <v>12</v>
      </c>
      <c r="F20" s="10">
        <v>0.49409999999999998</v>
      </c>
      <c r="G20" s="10">
        <v>0.70589999999999997</v>
      </c>
      <c r="H20" s="10">
        <v>0.97660000000000002</v>
      </c>
      <c r="I20" s="10">
        <v>0.5</v>
      </c>
      <c r="J20" s="11">
        <v>0.98837209999999998</v>
      </c>
      <c r="K20" s="102">
        <v>0.5</v>
      </c>
      <c r="L20" s="102">
        <v>0.5</v>
      </c>
      <c r="M20" s="11">
        <v>1</v>
      </c>
      <c r="N20" s="102">
        <v>1</v>
      </c>
      <c r="O20" s="11">
        <v>1</v>
      </c>
      <c r="P20" s="102">
        <v>1</v>
      </c>
      <c r="Q20" s="102">
        <v>1</v>
      </c>
    </row>
    <row r="21" spans="3:17">
      <c r="C21" s="373"/>
      <c r="D21" s="386" t="s">
        <v>35</v>
      </c>
      <c r="E21" s="10" t="s">
        <v>11</v>
      </c>
      <c r="F21" s="10">
        <v>3.18</v>
      </c>
      <c r="G21" s="10">
        <v>3.0872000000000002</v>
      </c>
      <c r="H21" s="10">
        <v>3.41</v>
      </c>
      <c r="I21" s="10">
        <v>3.4935999999999998</v>
      </c>
      <c r="J21" s="11">
        <v>2.2468067804972298</v>
      </c>
      <c r="K21" s="102">
        <v>3.4239056905110599</v>
      </c>
      <c r="L21" s="102">
        <v>3.2658999999999998</v>
      </c>
      <c r="M21" s="15">
        <v>2.1010576650344998E-6</v>
      </c>
      <c r="N21" s="16">
        <v>2.115958371481E-6</v>
      </c>
      <c r="O21" s="15">
        <v>0.28227335882062699</v>
      </c>
      <c r="P21" s="16">
        <v>4.9670534352230698E-9</v>
      </c>
      <c r="Q21" s="16">
        <v>0.32291520433500398</v>
      </c>
    </row>
    <row r="22" spans="3:17">
      <c r="C22" s="373"/>
      <c r="D22" s="387"/>
      <c r="E22" s="19" t="s">
        <v>12</v>
      </c>
      <c r="F22" s="132">
        <v>0.5</v>
      </c>
      <c r="G22" s="132">
        <v>0.66669999999999996</v>
      </c>
      <c r="H22" s="132">
        <v>1</v>
      </c>
      <c r="I22" s="132">
        <v>0.5</v>
      </c>
      <c r="J22" s="134">
        <v>0.91666669999999995</v>
      </c>
      <c r="K22" s="132">
        <v>0.5</v>
      </c>
      <c r="L22" s="132">
        <v>0.5</v>
      </c>
      <c r="M22" s="134">
        <v>1</v>
      </c>
      <c r="N22" s="132">
        <v>1</v>
      </c>
      <c r="O22" s="134">
        <v>0.91666669999999995</v>
      </c>
      <c r="P22" s="132">
        <v>1</v>
      </c>
      <c r="Q22" s="132">
        <v>0.91666669999999995</v>
      </c>
    </row>
    <row r="23" spans="3:17">
      <c r="C23" s="376" t="s">
        <v>25</v>
      </c>
      <c r="D23" s="386" t="s">
        <v>36</v>
      </c>
      <c r="E23" s="10" t="s">
        <v>11</v>
      </c>
      <c r="F23" s="16">
        <v>3.3776000000000002</v>
      </c>
      <c r="G23" s="10">
        <v>3.1614</v>
      </c>
      <c r="H23" s="16">
        <v>3.4567999999999999</v>
      </c>
      <c r="I23" s="16">
        <v>3.3191999999999999</v>
      </c>
      <c r="J23" s="15">
        <v>2.7966733755067299</v>
      </c>
      <c r="K23" s="16">
        <v>2.7859952560690902</v>
      </c>
      <c r="L23" s="16">
        <v>2.3797000000000001</v>
      </c>
      <c r="M23" s="15">
        <v>5.8866904922513898E-6</v>
      </c>
      <c r="N23" s="16">
        <v>1.7535845028421901E-5</v>
      </c>
      <c r="O23" s="15">
        <v>1.55277187969278E-4</v>
      </c>
      <c r="P23" s="16">
        <v>0</v>
      </c>
      <c r="Q23" s="16">
        <v>2.09368174521016E-4</v>
      </c>
    </row>
    <row r="24" spans="3:17">
      <c r="C24" s="377"/>
      <c r="D24" s="386"/>
      <c r="E24" s="10" t="s">
        <v>12</v>
      </c>
      <c r="F24" s="10">
        <v>0.82350000000000001</v>
      </c>
      <c r="G24" s="10">
        <v>0.49409999999999998</v>
      </c>
      <c r="H24" s="10">
        <v>1</v>
      </c>
      <c r="I24" s="10">
        <v>0.90700000000000003</v>
      </c>
      <c r="J24" s="11">
        <v>0.5</v>
      </c>
      <c r="K24" s="102">
        <v>0.5</v>
      </c>
      <c r="L24" s="102">
        <v>0.6512</v>
      </c>
      <c r="M24" s="11">
        <v>1</v>
      </c>
      <c r="N24" s="102">
        <v>1</v>
      </c>
      <c r="O24" s="11">
        <v>1</v>
      </c>
      <c r="P24" s="102">
        <v>1</v>
      </c>
      <c r="Q24" s="102">
        <v>1</v>
      </c>
    </row>
    <row r="25" spans="3:17">
      <c r="C25" s="377"/>
      <c r="D25" s="386" t="s">
        <v>37</v>
      </c>
      <c r="E25" s="10" t="s">
        <v>11</v>
      </c>
      <c r="F25" s="10">
        <v>3.383</v>
      </c>
      <c r="G25" s="10">
        <v>3.1459999999999999</v>
      </c>
      <c r="H25" s="10">
        <v>3.4529999999999998</v>
      </c>
      <c r="I25" s="10">
        <v>3.3201000000000001</v>
      </c>
      <c r="J25" s="11">
        <v>2.8606311480204201</v>
      </c>
      <c r="K25" s="102">
        <v>2.79125499725341</v>
      </c>
      <c r="L25" s="102">
        <v>2.4661</v>
      </c>
      <c r="M25" s="15">
        <v>2.7815396303291502E-6</v>
      </c>
      <c r="N25" s="16">
        <v>3.5265898077341199E-6</v>
      </c>
      <c r="O25" s="15">
        <v>0.27951192615243298</v>
      </c>
      <c r="P25" s="16">
        <v>0</v>
      </c>
      <c r="Q25" s="16">
        <v>0.31727637397125302</v>
      </c>
    </row>
    <row r="26" spans="3:17">
      <c r="C26" s="377"/>
      <c r="D26" s="386"/>
      <c r="E26" s="10" t="s">
        <v>12</v>
      </c>
      <c r="F26" s="133">
        <v>0.875</v>
      </c>
      <c r="G26" s="133">
        <v>0.5</v>
      </c>
      <c r="H26" s="133">
        <v>1</v>
      </c>
      <c r="I26" s="133">
        <v>0.79169999999999996</v>
      </c>
      <c r="J26" s="135">
        <v>0.5</v>
      </c>
      <c r="K26" s="133">
        <v>0.5</v>
      </c>
      <c r="L26" s="133">
        <v>0.70830000000000004</v>
      </c>
      <c r="M26" s="135">
        <v>1</v>
      </c>
      <c r="N26" s="133">
        <v>1</v>
      </c>
      <c r="O26" s="135">
        <v>0.91666669999999995</v>
      </c>
      <c r="P26" s="133">
        <v>1</v>
      </c>
      <c r="Q26" s="133">
        <v>0.91666669999999995</v>
      </c>
    </row>
    <row r="27" spans="3:17">
      <c r="C27" s="378" t="s">
        <v>17</v>
      </c>
      <c r="D27" s="385" t="s">
        <v>26</v>
      </c>
      <c r="E27" s="12" t="s">
        <v>11</v>
      </c>
      <c r="F27" s="14">
        <v>3.1981999999999999</v>
      </c>
      <c r="G27" s="14">
        <v>3.2597999999999998</v>
      </c>
      <c r="H27" s="14">
        <v>3.3845000000000001</v>
      </c>
      <c r="I27" s="14">
        <v>3.4411999999999998</v>
      </c>
      <c r="J27" s="13">
        <v>2.80097847761109</v>
      </c>
      <c r="K27" s="14">
        <v>3.24795478998228</v>
      </c>
      <c r="L27" s="14">
        <v>2.8908</v>
      </c>
      <c r="M27" s="13">
        <v>2.0569317532431802E-5</v>
      </c>
      <c r="N27" s="14">
        <v>2.4971794330265801E-5</v>
      </c>
      <c r="O27" s="13">
        <v>9.7909995633398101E-5</v>
      </c>
      <c r="P27" s="14">
        <v>2.7723087288354999E-9</v>
      </c>
      <c r="Q27" s="14">
        <v>1.4921218592483601E-4</v>
      </c>
    </row>
    <row r="28" spans="3:17">
      <c r="C28" s="379"/>
      <c r="D28" s="386"/>
      <c r="E28" s="10" t="s">
        <v>12</v>
      </c>
      <c r="F28" s="10">
        <v>1</v>
      </c>
      <c r="G28" s="10">
        <v>0.51759999999999995</v>
      </c>
      <c r="H28" s="10">
        <v>0.89059999999999995</v>
      </c>
      <c r="I28" s="10">
        <v>0.87209999999999999</v>
      </c>
      <c r="J28" s="11">
        <v>0.77906980000000003</v>
      </c>
      <c r="K28" s="102">
        <v>0.5</v>
      </c>
      <c r="L28" s="102">
        <v>0.5</v>
      </c>
      <c r="M28" s="11">
        <v>1</v>
      </c>
      <c r="N28" s="102">
        <v>1</v>
      </c>
      <c r="O28" s="11">
        <v>1</v>
      </c>
      <c r="P28" s="102">
        <v>1</v>
      </c>
      <c r="Q28" s="102">
        <v>1</v>
      </c>
    </row>
    <row r="29" spans="3:17">
      <c r="C29" s="379"/>
      <c r="D29" s="386" t="s">
        <v>27</v>
      </c>
      <c r="E29" s="10" t="s">
        <v>11</v>
      </c>
      <c r="F29" s="16">
        <v>3.2004999999999999</v>
      </c>
      <c r="G29" s="16">
        <v>3.2545999999999999</v>
      </c>
      <c r="H29" s="16">
        <v>3.3893</v>
      </c>
      <c r="I29" s="16">
        <v>3.4588000000000001</v>
      </c>
      <c r="J29" s="15">
        <v>2.8633464177449501</v>
      </c>
      <c r="K29" s="16">
        <v>3.24088335037231</v>
      </c>
      <c r="L29" s="16">
        <v>2.9154</v>
      </c>
      <c r="M29" s="15">
        <v>6.0200360773402797E-6</v>
      </c>
      <c r="N29" s="16">
        <v>1.15432085294742E-5</v>
      </c>
      <c r="O29" s="15">
        <v>0.37948399432934798</v>
      </c>
      <c r="P29" s="16">
        <v>0</v>
      </c>
      <c r="Q29" s="16">
        <v>0.334618398415235</v>
      </c>
    </row>
    <row r="30" spans="3:17">
      <c r="C30" s="379"/>
      <c r="D30" s="387"/>
      <c r="E30" s="19" t="s">
        <v>12</v>
      </c>
      <c r="F30" s="132">
        <v>1</v>
      </c>
      <c r="G30" s="132">
        <v>0.58330000000000004</v>
      </c>
      <c r="H30" s="132">
        <v>0.88890000000000002</v>
      </c>
      <c r="I30" s="132">
        <v>0.875</v>
      </c>
      <c r="J30" s="134">
        <v>0.625</v>
      </c>
      <c r="K30" s="132">
        <v>0.5</v>
      </c>
      <c r="L30" s="132">
        <v>0.5</v>
      </c>
      <c r="M30" s="134">
        <v>1</v>
      </c>
      <c r="N30" s="132">
        <v>1</v>
      </c>
      <c r="O30" s="134">
        <v>0.91666669999999995</v>
      </c>
      <c r="P30" s="132">
        <v>1</v>
      </c>
      <c r="Q30" s="132">
        <v>0.91666669999999995</v>
      </c>
    </row>
    <row r="31" spans="3:17">
      <c r="C31" s="380" t="s">
        <v>16</v>
      </c>
      <c r="D31" s="386" t="s">
        <v>38</v>
      </c>
      <c r="E31" s="10" t="s">
        <v>11</v>
      </c>
      <c r="F31" s="16">
        <v>3.3578000000000001</v>
      </c>
      <c r="G31" s="16">
        <v>3.2964000000000002</v>
      </c>
      <c r="H31" s="16">
        <v>3.4594999999999998</v>
      </c>
      <c r="I31" s="16">
        <v>3.6196999999999999</v>
      </c>
      <c r="J31" s="15">
        <v>3.00650033839913</v>
      </c>
      <c r="K31" s="16">
        <v>2.4396357591762099</v>
      </c>
      <c r="L31" s="16">
        <v>2.9814525260481699</v>
      </c>
      <c r="M31" s="15">
        <v>9.2351349711713893E-6</v>
      </c>
      <c r="N31" s="16">
        <v>1.7855231066658701E-5</v>
      </c>
      <c r="O31" s="15">
        <v>1.5985096556928599E-4</v>
      </c>
      <c r="P31" s="16">
        <v>0</v>
      </c>
      <c r="Q31" s="16">
        <v>9.6584072284607494E-5</v>
      </c>
    </row>
    <row r="32" spans="3:17">
      <c r="C32" s="381"/>
      <c r="D32" s="386"/>
      <c r="E32" s="10" t="s">
        <v>12</v>
      </c>
      <c r="F32" s="10">
        <v>1</v>
      </c>
      <c r="G32" s="10">
        <v>0.49409999999999998</v>
      </c>
      <c r="H32" s="10">
        <v>0.66410000000000002</v>
      </c>
      <c r="I32" s="10">
        <v>0.5</v>
      </c>
      <c r="J32" s="11">
        <v>0.51162790000000002</v>
      </c>
      <c r="K32" s="102">
        <v>0.5</v>
      </c>
      <c r="L32" s="102">
        <v>0.5</v>
      </c>
      <c r="M32" s="11">
        <v>1</v>
      </c>
      <c r="N32" s="102">
        <v>1</v>
      </c>
      <c r="O32" s="11">
        <v>1</v>
      </c>
      <c r="P32" s="102">
        <v>1</v>
      </c>
      <c r="Q32" s="102">
        <v>1</v>
      </c>
    </row>
    <row r="33" spans="3:17">
      <c r="C33" s="381"/>
      <c r="D33" s="386" t="s">
        <v>39</v>
      </c>
      <c r="E33" s="10" t="s">
        <v>11</v>
      </c>
      <c r="F33" s="16">
        <v>3.3675000000000002</v>
      </c>
      <c r="G33" s="16">
        <v>3.2847</v>
      </c>
      <c r="H33" s="16">
        <v>3.4508999999999999</v>
      </c>
      <c r="I33" s="16">
        <v>3.6383999999999999</v>
      </c>
      <c r="J33" s="15">
        <v>3.0239591598510698</v>
      </c>
      <c r="K33" s="16">
        <v>2.44277914365132</v>
      </c>
      <c r="L33" s="16">
        <v>3.0280133883158298</v>
      </c>
      <c r="M33" s="15">
        <v>3.7203102086398999E-6</v>
      </c>
      <c r="N33" s="16">
        <v>8.2551696323207495E-6</v>
      </c>
      <c r="O33" s="15">
        <v>0.30383482078711099</v>
      </c>
      <c r="P33" s="16">
        <v>0</v>
      </c>
      <c r="Q33" s="16">
        <v>0.316003367460022</v>
      </c>
    </row>
    <row r="34" spans="3:17">
      <c r="C34" s="381"/>
      <c r="D34" s="386"/>
      <c r="E34" s="10" t="s">
        <v>12</v>
      </c>
      <c r="F34" s="133">
        <v>1</v>
      </c>
      <c r="G34" s="133">
        <v>0.5</v>
      </c>
      <c r="H34" s="133">
        <v>0.66669999999999996</v>
      </c>
      <c r="I34" s="133">
        <v>0.5</v>
      </c>
      <c r="J34" s="135">
        <v>0.5</v>
      </c>
      <c r="K34" s="133">
        <v>0.5</v>
      </c>
      <c r="L34" s="133">
        <v>0.5</v>
      </c>
      <c r="M34" s="135">
        <v>1</v>
      </c>
      <c r="N34" s="133">
        <v>1</v>
      </c>
      <c r="O34" s="135">
        <v>0.91666669999999995</v>
      </c>
      <c r="P34" s="133">
        <v>1</v>
      </c>
      <c r="Q34" s="133">
        <v>0.91666669999999995</v>
      </c>
    </row>
    <row r="35" spans="3:17">
      <c r="D35" s="385" t="s">
        <v>40</v>
      </c>
      <c r="E35" s="12" t="s">
        <v>11</v>
      </c>
      <c r="F35" s="14">
        <v>3.4621</v>
      </c>
      <c r="G35" s="12">
        <v>3.1983999999999999</v>
      </c>
      <c r="H35" s="14">
        <v>3.8037999999999998</v>
      </c>
      <c r="I35" s="14">
        <v>3.4773999999999998</v>
      </c>
      <c r="J35" s="13">
        <v>3.0759819330171099</v>
      </c>
      <c r="K35" s="14">
        <v>2.7528420104536901</v>
      </c>
      <c r="L35" s="14">
        <v>2.8307392486306102</v>
      </c>
      <c r="M35" s="13">
        <v>1.7889033558255198E-5</v>
      </c>
      <c r="N35" s="14">
        <v>7.8588691288787993E-6</v>
      </c>
      <c r="O35" s="13">
        <v>2.7036975723942298E-4</v>
      </c>
      <c r="P35" s="14">
        <v>4.4356860344969599E-8</v>
      </c>
      <c r="Q35" s="14">
        <v>2.0674754175562901E-4</v>
      </c>
    </row>
    <row r="36" spans="3:17">
      <c r="D36" s="386"/>
      <c r="E36" s="10" t="s">
        <v>12</v>
      </c>
      <c r="F36" s="10">
        <v>1</v>
      </c>
      <c r="G36" s="10">
        <v>0.49409999999999998</v>
      </c>
      <c r="H36" s="10">
        <v>0.96879999999999999</v>
      </c>
      <c r="I36" s="10">
        <v>0.97670000000000001</v>
      </c>
      <c r="J36" s="11">
        <v>0.59302323999999995</v>
      </c>
      <c r="K36" s="102">
        <v>0.5</v>
      </c>
      <c r="L36" s="102">
        <v>0.5</v>
      </c>
      <c r="M36" s="11">
        <v>1</v>
      </c>
      <c r="N36" s="102">
        <v>1</v>
      </c>
      <c r="O36" s="11">
        <v>1</v>
      </c>
      <c r="P36" s="102">
        <v>1</v>
      </c>
      <c r="Q36" s="102">
        <v>1</v>
      </c>
    </row>
    <row r="37" spans="3:17">
      <c r="D37" s="386" t="s">
        <v>41</v>
      </c>
      <c r="E37" s="10" t="s">
        <v>11</v>
      </c>
      <c r="F37" s="10">
        <v>3.4575</v>
      </c>
      <c r="G37" s="10">
        <v>3.1718999999999999</v>
      </c>
      <c r="H37" s="10">
        <v>3.8022999999999998</v>
      </c>
      <c r="I37" s="10">
        <v>3.4716</v>
      </c>
      <c r="J37" s="11">
        <v>3.1423877080281502</v>
      </c>
      <c r="K37" s="102">
        <v>2.7516327699025398</v>
      </c>
      <c r="L37" s="102">
        <v>2.8436380227406799</v>
      </c>
      <c r="M37" s="15">
        <v>1.06442766991676E-5</v>
      </c>
      <c r="N37" s="16">
        <v>2.0066837199313599E-6</v>
      </c>
      <c r="O37" s="15">
        <v>0.33542121504433398</v>
      </c>
      <c r="P37" s="16">
        <v>0</v>
      </c>
      <c r="Q37" s="16">
        <v>0.314399492616454</v>
      </c>
    </row>
    <row r="38" spans="3:17">
      <c r="D38" s="387"/>
      <c r="E38" s="19" t="s">
        <v>12</v>
      </c>
      <c r="F38" s="132">
        <v>1</v>
      </c>
      <c r="G38" s="132">
        <v>0.5</v>
      </c>
      <c r="H38" s="132">
        <v>0.97219999999999995</v>
      </c>
      <c r="I38" s="132">
        <v>1</v>
      </c>
      <c r="J38" s="134">
        <v>0.625</v>
      </c>
      <c r="K38" s="132">
        <v>0.5</v>
      </c>
      <c r="L38" s="132">
        <v>0.5</v>
      </c>
      <c r="M38" s="134">
        <v>1</v>
      </c>
      <c r="N38" s="132">
        <v>1</v>
      </c>
      <c r="O38" s="134">
        <v>0.95833330000000005</v>
      </c>
      <c r="P38" s="132">
        <v>1</v>
      </c>
      <c r="Q38" s="132">
        <v>0.91666669999999995</v>
      </c>
    </row>
    <row r="39" spans="3:17">
      <c r="D39" s="386" t="s">
        <v>42</v>
      </c>
      <c r="E39" s="10" t="s">
        <v>11</v>
      </c>
      <c r="F39" s="16">
        <v>3.3016999999999999</v>
      </c>
      <c r="G39" s="16">
        <v>3.2174999999999998</v>
      </c>
      <c r="H39" s="16">
        <v>3.2450000000000001</v>
      </c>
      <c r="I39" s="16">
        <v>3.6558999999999999</v>
      </c>
      <c r="J39" s="15">
        <v>3.09115265691003</v>
      </c>
      <c r="K39" s="16">
        <v>3.14300938539726</v>
      </c>
      <c r="L39" s="16">
        <v>2.35156714084536</v>
      </c>
      <c r="M39" s="15">
        <v>6.5534240949873899E-6</v>
      </c>
      <c r="N39" s="16">
        <v>1.4957325251892699E-5</v>
      </c>
      <c r="O39" s="15">
        <v>1.4103838601005301E-4</v>
      </c>
      <c r="P39" s="16">
        <v>8.2635915076958694E-2</v>
      </c>
      <c r="Q39" s="16">
        <v>2.2248484564506499E-4</v>
      </c>
    </row>
    <row r="40" spans="3:17">
      <c r="D40" s="386"/>
      <c r="E40" s="10" t="s">
        <v>12</v>
      </c>
      <c r="F40" s="10">
        <v>0.49409999999999998</v>
      </c>
      <c r="G40" s="10">
        <v>0.49409999999999998</v>
      </c>
      <c r="H40" s="10">
        <v>0.35160000000000002</v>
      </c>
      <c r="I40" s="10">
        <v>0.5</v>
      </c>
      <c r="J40" s="11">
        <v>0.66279069999999995</v>
      </c>
      <c r="K40" s="102">
        <v>0.5</v>
      </c>
      <c r="L40" s="102">
        <v>0.5</v>
      </c>
      <c r="M40" s="11">
        <v>1</v>
      </c>
      <c r="N40" s="102">
        <v>1</v>
      </c>
      <c r="O40" s="11">
        <v>1</v>
      </c>
      <c r="P40" s="102">
        <v>0.98837209999999998</v>
      </c>
      <c r="Q40" s="102">
        <v>1</v>
      </c>
    </row>
    <row r="41" spans="3:17">
      <c r="D41" s="386" t="s">
        <v>43</v>
      </c>
      <c r="E41" s="10" t="s">
        <v>11</v>
      </c>
      <c r="F41" s="16">
        <v>3.2934999999999999</v>
      </c>
      <c r="G41" s="16">
        <v>3.1928000000000001</v>
      </c>
      <c r="H41" s="16">
        <v>3.2416</v>
      </c>
      <c r="I41" s="16">
        <v>3.66</v>
      </c>
      <c r="J41" s="15">
        <v>3.1791731516520101</v>
      </c>
      <c r="K41" s="16">
        <v>3.1426847775777098</v>
      </c>
      <c r="L41" s="16">
        <v>2.4382226467132502</v>
      </c>
      <c r="M41" s="15">
        <v>2.8610114289525201E-6</v>
      </c>
      <c r="N41" s="16">
        <v>6.0100680154088501E-6</v>
      </c>
      <c r="O41" s="15">
        <v>0.32307350775226901</v>
      </c>
      <c r="P41" s="16">
        <v>1.39077277102236E-7</v>
      </c>
      <c r="Q41" s="16">
        <v>0.407801192719489</v>
      </c>
    </row>
    <row r="42" spans="3:17">
      <c r="D42" s="386"/>
      <c r="E42" s="10" t="s">
        <v>12</v>
      </c>
      <c r="F42" s="133">
        <v>0.5</v>
      </c>
      <c r="G42" s="133">
        <v>0.5</v>
      </c>
      <c r="H42" s="133">
        <v>0.38890000000000002</v>
      </c>
      <c r="I42" s="133">
        <v>0.5</v>
      </c>
      <c r="J42" s="135">
        <v>0.58333330000000005</v>
      </c>
      <c r="K42" s="133">
        <v>0.5</v>
      </c>
      <c r="L42" s="133">
        <v>0.5</v>
      </c>
      <c r="M42" s="135">
        <v>1</v>
      </c>
      <c r="N42" s="133">
        <v>1</v>
      </c>
      <c r="O42" s="135">
        <v>0.91666669999999995</v>
      </c>
      <c r="P42" s="133">
        <v>1</v>
      </c>
      <c r="Q42" s="133">
        <v>0.91666669999999995</v>
      </c>
    </row>
    <row r="43" spans="3:17">
      <c r="D43" s="385" t="s">
        <v>44</v>
      </c>
      <c r="E43" s="12" t="s">
        <v>11</v>
      </c>
      <c r="F43" s="14">
        <v>3.4554</v>
      </c>
      <c r="G43" s="14">
        <v>3.2605</v>
      </c>
      <c r="H43" s="14">
        <v>3.2892000000000001</v>
      </c>
      <c r="I43" s="14">
        <v>3.6307</v>
      </c>
      <c r="J43" s="13">
        <v>2.3353999999999999</v>
      </c>
      <c r="K43" s="14">
        <v>3.2254</v>
      </c>
      <c r="L43" s="14">
        <v>3.0259994961494598</v>
      </c>
      <c r="M43" s="13">
        <v>5.34192896486993E-6</v>
      </c>
      <c r="N43" s="14">
        <v>4.5617826651513701E-5</v>
      </c>
      <c r="O43" s="13">
        <v>8.2908060903719106E-5</v>
      </c>
      <c r="P43" s="14">
        <v>0</v>
      </c>
      <c r="Q43" s="14">
        <v>7.8341004659916998E-5</v>
      </c>
    </row>
    <row r="44" spans="3:17">
      <c r="D44" s="386"/>
      <c r="E44" s="10" t="s">
        <v>12</v>
      </c>
      <c r="F44" s="10">
        <v>1</v>
      </c>
      <c r="G44" s="10">
        <v>0.49409999999999998</v>
      </c>
      <c r="H44" s="10">
        <v>0.88280000000000003</v>
      </c>
      <c r="I44" s="10">
        <v>0.5</v>
      </c>
      <c r="J44" s="11">
        <v>0.95350000000000001</v>
      </c>
      <c r="K44" s="102">
        <v>0.5</v>
      </c>
      <c r="L44" s="102">
        <v>0.5</v>
      </c>
      <c r="M44" s="11">
        <v>1</v>
      </c>
      <c r="N44" s="102">
        <v>1</v>
      </c>
      <c r="O44" s="11">
        <v>1</v>
      </c>
      <c r="P44" s="102">
        <v>1</v>
      </c>
      <c r="Q44" s="102">
        <v>1</v>
      </c>
    </row>
    <row r="45" spans="3:17">
      <c r="D45" s="386" t="s">
        <v>45</v>
      </c>
      <c r="E45" s="10" t="s">
        <v>11</v>
      </c>
      <c r="F45" s="16">
        <v>3.4636</v>
      </c>
      <c r="G45" s="16">
        <v>3.2481</v>
      </c>
      <c r="H45" s="16">
        <v>3.2974999999999999</v>
      </c>
      <c r="I45" s="16">
        <v>3.6263000000000001</v>
      </c>
      <c r="J45" s="15">
        <v>2.3858000000000001</v>
      </c>
      <c r="K45" s="16">
        <v>3.2157</v>
      </c>
      <c r="L45" s="16">
        <v>3.0393646558125802</v>
      </c>
      <c r="M45" s="15">
        <v>1.5944214434663599E-6</v>
      </c>
      <c r="N45" s="16">
        <v>2.09208725815794E-5</v>
      </c>
      <c r="O45" s="15">
        <v>0.36466892288687303</v>
      </c>
      <c r="P45" s="16">
        <v>0</v>
      </c>
      <c r="Q45" s="16">
        <v>0.34528880709937398</v>
      </c>
    </row>
    <row r="46" spans="3:17">
      <c r="D46" s="387"/>
      <c r="E46" s="19" t="s">
        <v>12</v>
      </c>
      <c r="F46" s="132">
        <v>1</v>
      </c>
      <c r="G46" s="132">
        <v>0.5</v>
      </c>
      <c r="H46" s="132">
        <v>0.86109999999999998</v>
      </c>
      <c r="I46" s="132">
        <v>0.5</v>
      </c>
      <c r="J46" s="134">
        <v>0.75</v>
      </c>
      <c r="K46" s="132">
        <v>0.5</v>
      </c>
      <c r="L46" s="132">
        <v>0.5</v>
      </c>
      <c r="M46" s="134">
        <v>1</v>
      </c>
      <c r="N46" s="132">
        <v>1</v>
      </c>
      <c r="O46" s="134">
        <v>0.91666669999999995</v>
      </c>
      <c r="P46" s="132">
        <v>1</v>
      </c>
      <c r="Q46" s="132">
        <v>0.91666669999999995</v>
      </c>
    </row>
    <row r="50" spans="3:20" ht="27" thickBot="1">
      <c r="E50" s="7"/>
      <c r="F50" s="447" t="s">
        <v>0</v>
      </c>
      <c r="G50" s="447"/>
      <c r="H50" s="447"/>
      <c r="I50" s="447"/>
      <c r="J50" s="447"/>
      <c r="K50" s="447"/>
      <c r="L50" s="447"/>
      <c r="M50" s="447"/>
      <c r="N50" s="447"/>
      <c r="O50" s="447"/>
      <c r="P50" s="447"/>
      <c r="Q50" s="447"/>
    </row>
    <row r="51" spans="3:20" ht="17.25" thickBot="1">
      <c r="C51" s="8"/>
      <c r="D51" s="8"/>
      <c r="E51" s="9"/>
      <c r="F51" s="432" t="s">
        <v>1</v>
      </c>
      <c r="G51" s="433"/>
      <c r="H51" s="433"/>
      <c r="I51" s="433"/>
      <c r="J51" s="433"/>
      <c r="K51" s="433"/>
      <c r="L51" s="434"/>
      <c r="M51" s="448" t="s">
        <v>10</v>
      </c>
      <c r="N51" s="449"/>
      <c r="O51" s="449"/>
      <c r="P51" s="449"/>
      <c r="Q51" s="449"/>
      <c r="S51" s="17" t="s">
        <v>14</v>
      </c>
      <c r="T51" s="18">
        <v>16</v>
      </c>
    </row>
    <row r="52" spans="3:20" ht="17.25" thickBot="1">
      <c r="C52" s="8"/>
      <c r="D52" s="8"/>
      <c r="E52" s="9"/>
      <c r="F52" s="432" t="s">
        <v>46</v>
      </c>
      <c r="G52" s="433"/>
      <c r="H52" s="433" t="s">
        <v>49</v>
      </c>
      <c r="I52" s="433"/>
      <c r="J52" s="435" t="s">
        <v>50</v>
      </c>
      <c r="K52" s="433" t="s">
        <v>59</v>
      </c>
      <c r="L52" s="434" t="s">
        <v>51</v>
      </c>
      <c r="M52" s="432" t="s">
        <v>63</v>
      </c>
      <c r="N52" s="433"/>
      <c r="O52" s="433"/>
      <c r="P52" s="433"/>
      <c r="Q52" s="439"/>
      <c r="S52" s="20" t="s">
        <v>13</v>
      </c>
      <c r="T52" s="21">
        <v>10</v>
      </c>
    </row>
    <row r="53" spans="3:20" ht="17.25" thickBot="1">
      <c r="C53" s="8"/>
      <c r="D53" s="8"/>
      <c r="E53" s="9"/>
      <c r="F53" s="109" t="s">
        <v>48</v>
      </c>
      <c r="G53" s="74" t="s">
        <v>47</v>
      </c>
      <c r="H53" s="110" t="s">
        <v>48</v>
      </c>
      <c r="I53" s="74" t="s">
        <v>47</v>
      </c>
      <c r="J53" s="436"/>
      <c r="K53" s="437"/>
      <c r="L53" s="438"/>
      <c r="M53" s="111" t="s">
        <v>64</v>
      </c>
      <c r="N53" s="110" t="s">
        <v>62</v>
      </c>
      <c r="O53" s="169" t="s">
        <v>50</v>
      </c>
      <c r="P53" s="110" t="s">
        <v>59</v>
      </c>
      <c r="Q53" s="112" t="s">
        <v>51</v>
      </c>
      <c r="S53" s="7"/>
      <c r="T53" s="7"/>
    </row>
    <row r="54" spans="3:20">
      <c r="C54" s="382" t="s">
        <v>15</v>
      </c>
      <c r="D54" s="388" t="s">
        <v>28</v>
      </c>
      <c r="E54" s="33" t="s">
        <v>11</v>
      </c>
      <c r="F54" s="33">
        <v>3.7888000000000002</v>
      </c>
      <c r="G54" s="33">
        <v>3.2088999999999999</v>
      </c>
      <c r="H54" s="33">
        <v>2.9586999999999999</v>
      </c>
      <c r="I54" s="33">
        <v>3.8593000000000002</v>
      </c>
      <c r="J54" s="165">
        <v>2.3184880267742001</v>
      </c>
      <c r="K54" s="99">
        <v>2.78038786178411</v>
      </c>
      <c r="L54" s="99">
        <v>1.78734241807183</v>
      </c>
      <c r="M54" s="34">
        <v>1.6540564396310301E-5</v>
      </c>
      <c r="N54" s="35">
        <v>1.01716561566929E-5</v>
      </c>
      <c r="O54" s="34">
        <v>2.07507746770631E-2</v>
      </c>
      <c r="P54" s="35">
        <v>4.8515388709008999E-9</v>
      </c>
      <c r="Q54" s="35">
        <v>6.5208578070755597E-3</v>
      </c>
      <c r="S54" s="22" t="s">
        <v>2</v>
      </c>
      <c r="T54" s="18" t="s">
        <v>6</v>
      </c>
    </row>
    <row r="55" spans="3:20">
      <c r="C55" s="382"/>
      <c r="D55" s="389"/>
      <c r="E55" s="31" t="s">
        <v>12</v>
      </c>
      <c r="F55" s="31">
        <v>0.5</v>
      </c>
      <c r="G55" s="31">
        <v>0.5</v>
      </c>
      <c r="H55" s="31">
        <v>0.94189999999999996</v>
      </c>
      <c r="I55" s="31">
        <v>0.99419999999999997</v>
      </c>
      <c r="J55" s="32">
        <v>0.5</v>
      </c>
      <c r="K55" s="100">
        <v>0.5</v>
      </c>
      <c r="L55" s="100">
        <v>0.5</v>
      </c>
      <c r="M55" s="32">
        <v>1</v>
      </c>
      <c r="N55" s="100">
        <v>1</v>
      </c>
      <c r="O55" s="32">
        <v>1</v>
      </c>
      <c r="P55" s="100">
        <v>1</v>
      </c>
      <c r="Q55" s="100">
        <v>1</v>
      </c>
      <c r="S55" s="23" t="s">
        <v>3</v>
      </c>
      <c r="T55" s="24" t="s">
        <v>7</v>
      </c>
    </row>
    <row r="56" spans="3:20">
      <c r="C56" s="382"/>
      <c r="D56" s="389" t="s">
        <v>29</v>
      </c>
      <c r="E56" s="31" t="s">
        <v>11</v>
      </c>
      <c r="F56" s="31">
        <v>3.7877999999999998</v>
      </c>
      <c r="G56" s="31">
        <v>3.1976</v>
      </c>
      <c r="H56" s="31">
        <v>2.9670999999999998</v>
      </c>
      <c r="I56" s="31">
        <v>3.8673000000000002</v>
      </c>
      <c r="J56" s="32">
        <v>2.38806796073913</v>
      </c>
      <c r="K56" s="100">
        <v>2.78862873713175</v>
      </c>
      <c r="L56" s="100">
        <v>1.86715074380238</v>
      </c>
      <c r="M56" s="36">
        <v>4.8477801707728399E-6</v>
      </c>
      <c r="N56" s="37">
        <v>3.41482109433854E-6</v>
      </c>
      <c r="O56" s="36">
        <v>1.0925497611363699</v>
      </c>
      <c r="P56" s="37">
        <v>0</v>
      </c>
      <c r="Q56" s="37">
        <v>1.48742793003718</v>
      </c>
      <c r="S56" s="23" t="s">
        <v>4</v>
      </c>
      <c r="T56" s="24" t="s">
        <v>8</v>
      </c>
    </row>
    <row r="57" spans="3:20" ht="17.25" thickBot="1">
      <c r="C57" s="382"/>
      <c r="D57" s="390"/>
      <c r="E57" s="38" t="s">
        <v>12</v>
      </c>
      <c r="F57" s="136">
        <v>0.5</v>
      </c>
      <c r="G57" s="136">
        <v>0.5</v>
      </c>
      <c r="H57" s="136">
        <v>0.91669999999999996</v>
      </c>
      <c r="I57" s="136">
        <v>0.95830000000000004</v>
      </c>
      <c r="J57" s="137">
        <v>0.5</v>
      </c>
      <c r="K57" s="136">
        <v>0.5</v>
      </c>
      <c r="L57" s="136">
        <v>0.5</v>
      </c>
      <c r="M57" s="137">
        <v>1</v>
      </c>
      <c r="N57" s="136">
        <v>1</v>
      </c>
      <c r="O57" s="137">
        <v>0.58333330000000005</v>
      </c>
      <c r="P57" s="136">
        <v>1</v>
      </c>
      <c r="Q57" s="136">
        <v>0.60416669999999995</v>
      </c>
      <c r="S57" s="25" t="s">
        <v>5</v>
      </c>
      <c r="T57" s="21" t="s">
        <v>9</v>
      </c>
    </row>
    <row r="58" spans="3:20" ht="16.5" customHeight="1" thickBot="1">
      <c r="C58" s="383" t="s">
        <v>22</v>
      </c>
      <c r="D58" s="388" t="s">
        <v>30</v>
      </c>
      <c r="E58" s="33" t="s">
        <v>11</v>
      </c>
      <c r="F58" s="33">
        <v>3.1151</v>
      </c>
      <c r="G58" s="33">
        <v>3.3714</v>
      </c>
      <c r="H58" s="33">
        <v>3.1977000000000002</v>
      </c>
      <c r="I58" s="33">
        <v>2.6947999999999999</v>
      </c>
      <c r="J58" s="165">
        <v>1.9600518553755999</v>
      </c>
      <c r="K58" s="99">
        <v>3.4841780108074798</v>
      </c>
      <c r="L58" s="99">
        <v>2.5833858611971801</v>
      </c>
      <c r="M58" s="34">
        <v>2.3770762952555599E-5</v>
      </c>
      <c r="N58" s="35">
        <v>1.6516583939867999E-5</v>
      </c>
      <c r="O58" s="34">
        <v>9.8103906006313992E-3</v>
      </c>
      <c r="P58" s="35">
        <v>0</v>
      </c>
      <c r="Q58" s="35">
        <v>1.03477931603096E-2</v>
      </c>
      <c r="S58" s="7"/>
      <c r="T58" s="7"/>
    </row>
    <row r="59" spans="3:20">
      <c r="C59" s="384"/>
      <c r="D59" s="389"/>
      <c r="E59" s="31" t="s">
        <v>12</v>
      </c>
      <c r="F59" s="31">
        <v>1</v>
      </c>
      <c r="G59" s="31">
        <v>0.5</v>
      </c>
      <c r="H59" s="31">
        <v>1</v>
      </c>
      <c r="I59" s="31">
        <v>0.61629999999999996</v>
      </c>
      <c r="J59" s="32">
        <v>0.5</v>
      </c>
      <c r="K59" s="100">
        <v>0.5</v>
      </c>
      <c r="L59" s="100">
        <v>0.5</v>
      </c>
      <c r="M59" s="32">
        <v>1</v>
      </c>
      <c r="N59" s="100">
        <v>1</v>
      </c>
      <c r="O59" s="32">
        <v>1</v>
      </c>
      <c r="P59" s="100">
        <v>1</v>
      </c>
      <c r="Q59" s="100">
        <v>1</v>
      </c>
      <c r="S59" s="26" t="s">
        <v>18</v>
      </c>
      <c r="T59" s="27" t="s">
        <v>20</v>
      </c>
    </row>
    <row r="60" spans="3:20" ht="17.25" thickBot="1">
      <c r="C60" s="384"/>
      <c r="D60" s="389" t="s">
        <v>31</v>
      </c>
      <c r="E60" s="31" t="s">
        <v>11</v>
      </c>
      <c r="F60" s="31">
        <v>3.1013000000000002</v>
      </c>
      <c r="G60" s="31">
        <v>3.3736000000000002</v>
      </c>
      <c r="H60" s="31">
        <v>3.2021000000000002</v>
      </c>
      <c r="I60" s="31">
        <v>2.7149000000000001</v>
      </c>
      <c r="J60" s="32">
        <v>2.0375622113545702</v>
      </c>
      <c r="K60" s="100">
        <v>3.4915680885314901</v>
      </c>
      <c r="L60" s="100">
        <v>2.62139463424682</v>
      </c>
      <c r="M60" s="36">
        <v>9.7849151643458703E-6</v>
      </c>
      <c r="N60" s="37">
        <v>7.8627267612318906E-6</v>
      </c>
      <c r="O60" s="36">
        <v>1.3507890701293901</v>
      </c>
      <c r="P60" s="37">
        <v>0</v>
      </c>
      <c r="Q60" s="37">
        <v>1.2189052899678501</v>
      </c>
      <c r="S60" s="28" t="s">
        <v>19</v>
      </c>
      <c r="T60" s="29" t="s">
        <v>21</v>
      </c>
    </row>
    <row r="61" spans="3:20">
      <c r="C61" s="384"/>
      <c r="D61" s="390"/>
      <c r="E61" s="38" t="s">
        <v>12</v>
      </c>
      <c r="F61" s="136">
        <v>1</v>
      </c>
      <c r="G61" s="136">
        <v>0.5</v>
      </c>
      <c r="H61" s="136">
        <v>1</v>
      </c>
      <c r="I61" s="136">
        <v>0.60419999999999996</v>
      </c>
      <c r="J61" s="137">
        <v>0.5</v>
      </c>
      <c r="K61" s="136">
        <v>0.5</v>
      </c>
      <c r="L61" s="136">
        <v>0.5</v>
      </c>
      <c r="M61" s="137">
        <v>1</v>
      </c>
      <c r="N61" s="136">
        <v>1</v>
      </c>
      <c r="O61" s="137">
        <v>0.64583330000000005</v>
      </c>
      <c r="P61" s="136">
        <v>1</v>
      </c>
      <c r="Q61" s="136">
        <v>0.64583330000000005</v>
      </c>
    </row>
    <row r="62" spans="3:20" ht="16.5" customHeight="1">
      <c r="C62" s="369" t="s">
        <v>23</v>
      </c>
      <c r="D62" s="389" t="s">
        <v>32</v>
      </c>
      <c r="E62" s="31" t="s">
        <v>11</v>
      </c>
      <c r="F62" s="31">
        <v>3.5571000000000002</v>
      </c>
      <c r="G62" s="31">
        <v>3.2517999999999998</v>
      </c>
      <c r="H62" s="31">
        <v>3.0427</v>
      </c>
      <c r="I62" s="31">
        <v>3.7029000000000001</v>
      </c>
      <c r="J62" s="32">
        <v>1.7162545753079701</v>
      </c>
      <c r="K62" s="100">
        <v>3.0098689822263398</v>
      </c>
      <c r="L62" s="100">
        <v>2.9356362486994501</v>
      </c>
      <c r="M62" s="36">
        <v>5.3246169738147596E-6</v>
      </c>
      <c r="N62" s="37">
        <v>2.7699870738721299E-5</v>
      </c>
      <c r="O62" s="36">
        <v>1.6504505519257001E-2</v>
      </c>
      <c r="P62" s="37">
        <v>0</v>
      </c>
      <c r="Q62" s="37">
        <v>9.1509125953496799E-3</v>
      </c>
    </row>
    <row r="63" spans="3:20">
      <c r="C63" s="370"/>
      <c r="D63" s="389"/>
      <c r="E63" s="31" t="s">
        <v>12</v>
      </c>
      <c r="F63" s="31">
        <v>0.5</v>
      </c>
      <c r="G63" s="31">
        <v>0.5</v>
      </c>
      <c r="H63" s="31">
        <v>1</v>
      </c>
      <c r="I63" s="31">
        <v>0.5</v>
      </c>
      <c r="J63" s="32">
        <v>0.5</v>
      </c>
      <c r="K63" s="100">
        <v>0.5</v>
      </c>
      <c r="L63" s="100">
        <v>0.5</v>
      </c>
      <c r="M63" s="32">
        <v>1</v>
      </c>
      <c r="N63" s="100">
        <v>1</v>
      </c>
      <c r="O63" s="32">
        <v>1</v>
      </c>
      <c r="P63" s="100">
        <v>1</v>
      </c>
      <c r="Q63" s="100">
        <v>1</v>
      </c>
    </row>
    <row r="64" spans="3:20">
      <c r="C64" s="370"/>
      <c r="D64" s="389" t="s">
        <v>33</v>
      </c>
      <c r="E64" s="31" t="s">
        <v>11</v>
      </c>
      <c r="F64" s="31">
        <v>3.5703</v>
      </c>
      <c r="G64" s="31">
        <v>3.2663000000000002</v>
      </c>
      <c r="H64" s="31">
        <v>3.0497999999999998</v>
      </c>
      <c r="I64" s="31">
        <v>3.7145000000000001</v>
      </c>
      <c r="J64" s="32">
        <v>1.8318389654159499</v>
      </c>
      <c r="K64" s="100">
        <v>3.0252545674641902</v>
      </c>
      <c r="L64" s="100">
        <v>3.00102837880452</v>
      </c>
      <c r="M64" s="36">
        <v>1.7583309575760101E-6</v>
      </c>
      <c r="N64" s="37">
        <v>1.42299625925564E-5</v>
      </c>
      <c r="O64" s="36">
        <v>1.2335190574328101</v>
      </c>
      <c r="P64" s="37">
        <v>0</v>
      </c>
      <c r="Q64" s="37">
        <v>1.3120173215866</v>
      </c>
    </row>
    <row r="65" spans="3:17">
      <c r="C65" s="370"/>
      <c r="D65" s="389"/>
      <c r="E65" s="31" t="s">
        <v>12</v>
      </c>
      <c r="F65" s="138">
        <v>0.5</v>
      </c>
      <c r="G65" s="138">
        <v>0.5</v>
      </c>
      <c r="H65" s="138">
        <v>1</v>
      </c>
      <c r="I65" s="138">
        <v>0.5</v>
      </c>
      <c r="J65" s="139">
        <v>0.5</v>
      </c>
      <c r="K65" s="138">
        <v>0.5</v>
      </c>
      <c r="L65" s="138">
        <v>0.5</v>
      </c>
      <c r="M65" s="139">
        <v>1</v>
      </c>
      <c r="N65" s="138">
        <v>1</v>
      </c>
      <c r="O65" s="139">
        <v>0.625</v>
      </c>
      <c r="P65" s="138">
        <v>1</v>
      </c>
      <c r="Q65" s="138">
        <v>0.58333330000000005</v>
      </c>
    </row>
    <row r="66" spans="3:17" ht="16.5" customHeight="1">
      <c r="C66" s="372" t="s">
        <v>24</v>
      </c>
      <c r="D66" s="388" t="s">
        <v>34</v>
      </c>
      <c r="E66" s="33" t="s">
        <v>11</v>
      </c>
      <c r="F66" s="33">
        <v>3.6604000000000001</v>
      </c>
      <c r="G66" s="33">
        <v>3.2265999999999999</v>
      </c>
      <c r="H66" s="33">
        <v>3.5529999999999999</v>
      </c>
      <c r="I66" s="33">
        <v>3.4413</v>
      </c>
      <c r="J66" s="165">
        <v>2.2815119443937699</v>
      </c>
      <c r="K66" s="99">
        <v>3.3861532377642201</v>
      </c>
      <c r="L66" s="99">
        <v>2.3490602526553799</v>
      </c>
      <c r="M66" s="34">
        <v>7.1222790634343494E-5</v>
      </c>
      <c r="N66" s="35">
        <v>1.8394745185041901E-5</v>
      </c>
      <c r="O66" s="34">
        <v>1.20318944804197E-2</v>
      </c>
      <c r="P66" s="35">
        <v>0</v>
      </c>
      <c r="Q66" s="35">
        <v>4.4245486645850998E-2</v>
      </c>
    </row>
    <row r="67" spans="3:17">
      <c r="C67" s="373"/>
      <c r="D67" s="389"/>
      <c r="E67" s="31" t="s">
        <v>12</v>
      </c>
      <c r="F67" s="31">
        <v>0.5</v>
      </c>
      <c r="G67" s="31">
        <v>0.5</v>
      </c>
      <c r="H67" s="31">
        <v>1</v>
      </c>
      <c r="I67" s="31">
        <v>0.5</v>
      </c>
      <c r="J67" s="32">
        <v>0.5</v>
      </c>
      <c r="K67" s="100">
        <v>0.5</v>
      </c>
      <c r="L67" s="100">
        <v>0.5</v>
      </c>
      <c r="M67" s="32">
        <v>1</v>
      </c>
      <c r="N67" s="100">
        <v>1</v>
      </c>
      <c r="O67" s="32">
        <v>1</v>
      </c>
      <c r="P67" s="100">
        <v>1</v>
      </c>
      <c r="Q67" s="100">
        <v>1</v>
      </c>
    </row>
    <row r="68" spans="3:17">
      <c r="C68" s="373"/>
      <c r="D68" s="389" t="s">
        <v>35</v>
      </c>
      <c r="E68" s="31" t="s">
        <v>11</v>
      </c>
      <c r="F68" s="31">
        <v>3.6709000000000001</v>
      </c>
      <c r="G68" s="31">
        <v>3.2109999999999999</v>
      </c>
      <c r="H68" s="31">
        <v>3.5453000000000001</v>
      </c>
      <c r="I68" s="31">
        <v>3.4426999999999999</v>
      </c>
      <c r="J68" s="32">
        <v>2.3429608345031698</v>
      </c>
      <c r="K68" s="100">
        <v>3.4015499750773102</v>
      </c>
      <c r="L68" s="100">
        <v>2.4283219178517599</v>
      </c>
      <c r="M68" s="36">
        <v>3.8996999743782602E-5</v>
      </c>
      <c r="N68" s="37">
        <v>1.0641748455479101E-5</v>
      </c>
      <c r="O68" s="36">
        <v>1.40880495309829</v>
      </c>
      <c r="P68" s="37">
        <v>0</v>
      </c>
      <c r="Q68" s="37">
        <v>1.1369487841924</v>
      </c>
    </row>
    <row r="69" spans="3:17">
      <c r="C69" s="373"/>
      <c r="D69" s="390"/>
      <c r="E69" s="38" t="s">
        <v>12</v>
      </c>
      <c r="F69" s="136">
        <v>0.5</v>
      </c>
      <c r="G69" s="136">
        <v>0.5</v>
      </c>
      <c r="H69" s="136">
        <v>1</v>
      </c>
      <c r="I69" s="136">
        <v>0.5</v>
      </c>
      <c r="J69" s="137">
        <v>0.5</v>
      </c>
      <c r="K69" s="136">
        <v>0.5</v>
      </c>
      <c r="L69" s="136">
        <v>0.5</v>
      </c>
      <c r="M69" s="137">
        <v>1</v>
      </c>
      <c r="N69" s="136">
        <v>1</v>
      </c>
      <c r="O69" s="137">
        <v>0.54166669999999995</v>
      </c>
      <c r="P69" s="136">
        <v>1</v>
      </c>
      <c r="Q69" s="136">
        <v>0.60416669999999995</v>
      </c>
    </row>
    <row r="70" spans="3:17" ht="16.5" customHeight="1">
      <c r="C70" s="376" t="s">
        <v>25</v>
      </c>
      <c r="D70" s="389" t="s">
        <v>36</v>
      </c>
      <c r="E70" s="31" t="s">
        <v>11</v>
      </c>
      <c r="F70" s="37">
        <v>2.4544999999999999</v>
      </c>
      <c r="G70" s="31">
        <v>3.1156000000000001</v>
      </c>
      <c r="H70" s="37">
        <v>2.8517999999999999</v>
      </c>
      <c r="I70" s="37">
        <v>3.2814000000000001</v>
      </c>
      <c r="J70" s="36">
        <v>1.89640769015911</v>
      </c>
      <c r="K70" s="37">
        <v>3.4067601880361802</v>
      </c>
      <c r="L70" s="37">
        <v>2.2931785528049899</v>
      </c>
      <c r="M70" s="36">
        <v>1.51398687173008E-5</v>
      </c>
      <c r="N70" s="37">
        <v>2.83502235910164E-5</v>
      </c>
      <c r="O70" s="36">
        <v>1.8800100853103501E-2</v>
      </c>
      <c r="P70" s="37">
        <v>6.4378269746463397E-6</v>
      </c>
      <c r="Q70" s="37">
        <v>1.83203488285111E-2</v>
      </c>
    </row>
    <row r="71" spans="3:17">
      <c r="C71" s="377"/>
      <c r="D71" s="389"/>
      <c r="E71" s="31" t="s">
        <v>12</v>
      </c>
      <c r="F71" s="31">
        <v>1</v>
      </c>
      <c r="G71" s="31">
        <v>0.5</v>
      </c>
      <c r="H71" s="31">
        <v>1</v>
      </c>
      <c r="I71" s="31">
        <v>0.5</v>
      </c>
      <c r="J71" s="32">
        <v>0.5</v>
      </c>
      <c r="K71" s="100">
        <v>0.5</v>
      </c>
      <c r="L71" s="100">
        <v>0.5</v>
      </c>
      <c r="M71" s="32">
        <v>1</v>
      </c>
      <c r="N71" s="100">
        <v>1</v>
      </c>
      <c r="O71" s="32">
        <v>1</v>
      </c>
      <c r="P71" s="100">
        <v>1</v>
      </c>
      <c r="Q71" s="100">
        <v>1</v>
      </c>
    </row>
    <row r="72" spans="3:17">
      <c r="C72" s="377"/>
      <c r="D72" s="389" t="s">
        <v>37</v>
      </c>
      <c r="E72" s="31" t="s">
        <v>11</v>
      </c>
      <c r="F72" s="31">
        <v>2.4552</v>
      </c>
      <c r="G72" s="31">
        <v>3.1202999999999999</v>
      </c>
      <c r="H72" s="31">
        <v>2.8601000000000001</v>
      </c>
      <c r="I72" s="31">
        <v>3.2909999999999999</v>
      </c>
      <c r="J72" s="32">
        <v>1.96491003036499</v>
      </c>
      <c r="K72" s="100">
        <v>3.4205632209777801</v>
      </c>
      <c r="L72" s="100">
        <v>2.37762403488159</v>
      </c>
      <c r="M72" s="36">
        <v>1.6837890446671101E-5</v>
      </c>
      <c r="N72" s="37">
        <v>1.4575427485397001E-5</v>
      </c>
      <c r="O72" s="36">
        <v>1.26378134886423</v>
      </c>
      <c r="P72" s="37">
        <v>4.9670531391636001E-9</v>
      </c>
      <c r="Q72" s="37">
        <v>1.45893176396687</v>
      </c>
    </row>
    <row r="73" spans="3:17">
      <c r="C73" s="377"/>
      <c r="D73" s="389"/>
      <c r="E73" s="31" t="s">
        <v>12</v>
      </c>
      <c r="F73" s="138">
        <v>1</v>
      </c>
      <c r="G73" s="138">
        <v>0.5</v>
      </c>
      <c r="H73" s="138">
        <v>1</v>
      </c>
      <c r="I73" s="138">
        <v>0.5</v>
      </c>
      <c r="J73" s="139">
        <v>0.5</v>
      </c>
      <c r="K73" s="138">
        <v>0.5</v>
      </c>
      <c r="L73" s="138">
        <v>0.5</v>
      </c>
      <c r="M73" s="139">
        <v>1</v>
      </c>
      <c r="N73" s="138">
        <v>1</v>
      </c>
      <c r="O73" s="139">
        <v>0.58333330000000005</v>
      </c>
      <c r="P73" s="138">
        <v>1</v>
      </c>
      <c r="Q73" s="138">
        <v>0.5</v>
      </c>
    </row>
    <row r="74" spans="3:17" ht="16.5" customHeight="1">
      <c r="C74" s="378" t="s">
        <v>17</v>
      </c>
      <c r="D74" s="388" t="s">
        <v>26</v>
      </c>
      <c r="E74" s="33" t="s">
        <v>11</v>
      </c>
      <c r="F74" s="35">
        <v>3.1221000000000001</v>
      </c>
      <c r="G74" s="35">
        <v>3.367</v>
      </c>
      <c r="H74" s="35">
        <v>3.2907999999999999</v>
      </c>
      <c r="I74" s="35">
        <v>3.6806000000000001</v>
      </c>
      <c r="J74" s="34">
        <v>1.97920074573782</v>
      </c>
      <c r="K74" s="35">
        <v>3.5140622992848201</v>
      </c>
      <c r="L74" s="35">
        <v>2.3123409027277</v>
      </c>
      <c r="M74" s="34">
        <v>2.1298051410138701E-5</v>
      </c>
      <c r="N74" s="35">
        <v>2.255964146084E-5</v>
      </c>
      <c r="O74" s="34">
        <v>8.7167847858265392E-3</v>
      </c>
      <c r="P74" s="35">
        <v>2.0792315879372402E-9</v>
      </c>
      <c r="Q74" s="35">
        <v>1.4993201421443799E-2</v>
      </c>
    </row>
    <row r="75" spans="3:17">
      <c r="C75" s="379"/>
      <c r="D75" s="389"/>
      <c r="E75" s="31" t="s">
        <v>12</v>
      </c>
      <c r="F75" s="31">
        <v>1</v>
      </c>
      <c r="G75" s="31">
        <v>0.59299999999999997</v>
      </c>
      <c r="H75" s="31">
        <v>0.91859999999999997</v>
      </c>
      <c r="I75" s="31">
        <v>0.51739999999999997</v>
      </c>
      <c r="J75" s="32">
        <v>0.74418603999999999</v>
      </c>
      <c r="K75" s="100">
        <v>0.75581396000000001</v>
      </c>
      <c r="L75" s="100">
        <v>0.5</v>
      </c>
      <c r="M75" s="32">
        <v>1</v>
      </c>
      <c r="N75" s="100">
        <v>1</v>
      </c>
      <c r="O75" s="32">
        <v>1</v>
      </c>
      <c r="P75" s="100">
        <v>1</v>
      </c>
      <c r="Q75" s="100">
        <v>1</v>
      </c>
    </row>
    <row r="76" spans="3:17">
      <c r="C76" s="379"/>
      <c r="D76" s="389" t="s">
        <v>27</v>
      </c>
      <c r="E76" s="31" t="s">
        <v>11</v>
      </c>
      <c r="F76" s="37">
        <v>3.1301999999999999</v>
      </c>
      <c r="G76" s="37">
        <v>3.3574999999999999</v>
      </c>
      <c r="H76" s="37">
        <v>3.2888999999999999</v>
      </c>
      <c r="I76" s="37">
        <v>3.6901000000000002</v>
      </c>
      <c r="J76" s="36">
        <v>2.0134993394215899</v>
      </c>
      <c r="K76" s="37">
        <v>3.5221491654713901</v>
      </c>
      <c r="L76" s="37">
        <v>2.37336230278015</v>
      </c>
      <c r="M76" s="36">
        <v>9.8916893875866595E-6</v>
      </c>
      <c r="N76" s="37">
        <v>1.32986935265459E-5</v>
      </c>
      <c r="O76" s="36">
        <v>1.4692545334497999</v>
      </c>
      <c r="P76" s="37">
        <v>0</v>
      </c>
      <c r="Q76" s="37">
        <v>1.4116114377975399</v>
      </c>
    </row>
    <row r="77" spans="3:17">
      <c r="C77" s="379"/>
      <c r="D77" s="390"/>
      <c r="E77" s="38" t="s">
        <v>12</v>
      </c>
      <c r="F77" s="136">
        <v>0.97919999999999996</v>
      </c>
      <c r="G77" s="136">
        <v>0.60419999999999996</v>
      </c>
      <c r="H77" s="136">
        <v>0.89580000000000004</v>
      </c>
      <c r="I77" s="136">
        <v>0.5</v>
      </c>
      <c r="J77" s="137">
        <v>0.58333330000000005</v>
      </c>
      <c r="K77" s="136">
        <v>0.75</v>
      </c>
      <c r="L77" s="136">
        <v>0.5</v>
      </c>
      <c r="M77" s="137">
        <v>1</v>
      </c>
      <c r="N77" s="136">
        <v>1</v>
      </c>
      <c r="O77" s="137">
        <v>0.54166669999999995</v>
      </c>
      <c r="P77" s="136">
        <v>1</v>
      </c>
      <c r="Q77" s="136">
        <v>0.5625</v>
      </c>
    </row>
    <row r="78" spans="3:17" ht="16.5" customHeight="1">
      <c r="C78" s="380" t="s">
        <v>16</v>
      </c>
      <c r="D78" s="389" t="s">
        <v>38</v>
      </c>
      <c r="E78" s="31" t="s">
        <v>11</v>
      </c>
      <c r="F78" s="37">
        <v>3.0636000000000001</v>
      </c>
      <c r="G78" s="37">
        <v>2.9575</v>
      </c>
      <c r="H78" s="37">
        <v>2.7290000000000001</v>
      </c>
      <c r="I78" s="37">
        <v>3.3956</v>
      </c>
      <c r="J78" s="36">
        <v>2.0161759770193699</v>
      </c>
      <c r="K78" s="37">
        <v>3.6308061411214401</v>
      </c>
      <c r="L78" s="37">
        <v>2.4842903392259399</v>
      </c>
      <c r="M78" s="36">
        <v>2.1590970005109999E-5</v>
      </c>
      <c r="N78" s="37">
        <v>1.2096398894184E-5</v>
      </c>
      <c r="O78" s="36">
        <v>1.3995416787301301E-2</v>
      </c>
      <c r="P78" s="37">
        <v>7.9703513618536006E-8</v>
      </c>
      <c r="Q78" s="37">
        <v>9.1805952861038695E-3</v>
      </c>
    </row>
    <row r="79" spans="3:17">
      <c r="C79" s="381"/>
      <c r="D79" s="389"/>
      <c r="E79" s="31" t="s">
        <v>12</v>
      </c>
      <c r="F79" s="31">
        <v>0.93600000000000005</v>
      </c>
      <c r="G79" s="31">
        <v>0.5</v>
      </c>
      <c r="H79" s="31">
        <v>1</v>
      </c>
      <c r="I79" s="31">
        <v>0.52329999999999999</v>
      </c>
      <c r="J79" s="32">
        <v>0.5</v>
      </c>
      <c r="K79" s="100">
        <v>0.98837209999999998</v>
      </c>
      <c r="L79" s="100">
        <v>0.5</v>
      </c>
      <c r="M79" s="32">
        <v>1</v>
      </c>
      <c r="N79" s="100">
        <v>1</v>
      </c>
      <c r="O79" s="32">
        <v>1</v>
      </c>
      <c r="P79" s="100">
        <v>1</v>
      </c>
      <c r="Q79" s="100">
        <v>1</v>
      </c>
    </row>
    <row r="80" spans="3:17">
      <c r="C80" s="381"/>
      <c r="D80" s="389" t="s">
        <v>39</v>
      </c>
      <c r="E80" s="31" t="s">
        <v>11</v>
      </c>
      <c r="F80" s="37">
        <v>3.0722</v>
      </c>
      <c r="G80" s="37">
        <v>2.9579</v>
      </c>
      <c r="H80" s="37">
        <v>2.7357</v>
      </c>
      <c r="I80" s="37">
        <v>3.4075000000000002</v>
      </c>
      <c r="J80" s="36">
        <v>2.06055752436319</v>
      </c>
      <c r="K80" s="37">
        <v>3.6247546672821001</v>
      </c>
      <c r="L80" s="37">
        <v>2.5726518630981401</v>
      </c>
      <c r="M80" s="36">
        <v>1.2506337649635101E-5</v>
      </c>
      <c r="N80" s="37">
        <v>6.0199752927777199E-6</v>
      </c>
      <c r="O80" s="36">
        <v>1.1957616607348101</v>
      </c>
      <c r="P80" s="37">
        <v>0</v>
      </c>
      <c r="Q80" s="37">
        <v>1.38251376152038</v>
      </c>
    </row>
    <row r="81" spans="3:17">
      <c r="C81" s="381"/>
      <c r="D81" s="389"/>
      <c r="E81" s="31" t="s">
        <v>12</v>
      </c>
      <c r="F81" s="138">
        <v>0.89580000000000004</v>
      </c>
      <c r="G81" s="138">
        <v>0.5</v>
      </c>
      <c r="H81" s="138">
        <v>1</v>
      </c>
      <c r="I81" s="138">
        <v>0.52080000000000004</v>
      </c>
      <c r="J81" s="139">
        <v>0.5</v>
      </c>
      <c r="K81" s="138">
        <v>0.97916669999999995</v>
      </c>
      <c r="L81" s="138">
        <v>0.5</v>
      </c>
      <c r="M81" s="139">
        <v>1</v>
      </c>
      <c r="N81" s="138">
        <v>1</v>
      </c>
      <c r="O81" s="139">
        <v>0.60416669999999995</v>
      </c>
      <c r="P81" s="138">
        <v>1</v>
      </c>
      <c r="Q81" s="138">
        <v>0.54166669999999995</v>
      </c>
    </row>
    <row r="82" spans="3:17">
      <c r="D82" s="388" t="s">
        <v>40</v>
      </c>
      <c r="E82" s="33" t="s">
        <v>11</v>
      </c>
      <c r="F82" s="35">
        <v>3.2025000000000001</v>
      </c>
      <c r="G82" s="33">
        <v>3.2993000000000001</v>
      </c>
      <c r="H82" s="35">
        <v>3.4662000000000002</v>
      </c>
      <c r="I82" s="35">
        <v>3.4634999999999998</v>
      </c>
      <c r="J82" s="34">
        <v>1.9836045365000801</v>
      </c>
      <c r="K82" s="35">
        <v>3.5972693964492399</v>
      </c>
      <c r="L82" s="35">
        <v>2.3506686243899999</v>
      </c>
      <c r="M82" s="34">
        <v>2.4310372567882401E-5</v>
      </c>
      <c r="N82" s="35">
        <v>1.2443731319826601E-5</v>
      </c>
      <c r="O82" s="34">
        <v>1.9645385812361499E-2</v>
      </c>
      <c r="P82" s="35">
        <v>5.5446160944203998E-9</v>
      </c>
      <c r="Q82" s="35">
        <v>1.38546126829676E-2</v>
      </c>
    </row>
    <row r="83" spans="3:17">
      <c r="D83" s="389"/>
      <c r="E83" s="31" t="s">
        <v>12</v>
      </c>
      <c r="F83" s="31">
        <v>1</v>
      </c>
      <c r="G83" s="31">
        <v>0.5</v>
      </c>
      <c r="H83" s="31">
        <v>0.93020000000000003</v>
      </c>
      <c r="I83" s="31">
        <v>0.5</v>
      </c>
      <c r="J83" s="32">
        <v>0.5</v>
      </c>
      <c r="K83" s="100">
        <v>0.71511625999999995</v>
      </c>
      <c r="L83" s="100">
        <v>0.5</v>
      </c>
      <c r="M83" s="32">
        <v>1</v>
      </c>
      <c r="N83" s="100">
        <v>1</v>
      </c>
      <c r="O83" s="32">
        <v>1</v>
      </c>
      <c r="P83" s="100">
        <v>1</v>
      </c>
      <c r="Q83" s="100">
        <v>1</v>
      </c>
    </row>
    <row r="84" spans="3:17">
      <c r="D84" s="389" t="s">
        <v>41</v>
      </c>
      <c r="E84" s="31" t="s">
        <v>11</v>
      </c>
      <c r="F84" s="31">
        <v>3.2166999999999999</v>
      </c>
      <c r="G84" s="31">
        <v>3.2966000000000002</v>
      </c>
      <c r="H84" s="31">
        <v>3.4725000000000001</v>
      </c>
      <c r="I84" s="31">
        <v>3.4557000000000002</v>
      </c>
      <c r="J84" s="32">
        <v>2.0435779094696001</v>
      </c>
      <c r="K84" s="100">
        <v>3.59852393468221</v>
      </c>
      <c r="L84" s="100">
        <v>2.3909675280253002</v>
      </c>
      <c r="M84" s="36">
        <v>8.3469981291273092E-6</v>
      </c>
      <c r="N84" s="37">
        <v>4.4628644294183001E-6</v>
      </c>
      <c r="O84" s="36">
        <v>1.2233391602834001</v>
      </c>
      <c r="P84" s="37">
        <v>0</v>
      </c>
      <c r="Q84" s="37">
        <v>1.18106623490651</v>
      </c>
    </row>
    <row r="85" spans="3:17">
      <c r="D85" s="390"/>
      <c r="E85" s="38" t="s">
        <v>12</v>
      </c>
      <c r="F85" s="136">
        <v>1</v>
      </c>
      <c r="G85" s="136">
        <v>0.5</v>
      </c>
      <c r="H85" s="136">
        <v>0.89580000000000004</v>
      </c>
      <c r="I85" s="136">
        <v>0.5</v>
      </c>
      <c r="J85" s="137">
        <v>0.5</v>
      </c>
      <c r="K85" s="136">
        <v>0.70833330000000005</v>
      </c>
      <c r="L85" s="136">
        <v>0.5</v>
      </c>
      <c r="M85" s="137">
        <v>1</v>
      </c>
      <c r="N85" s="136">
        <v>1</v>
      </c>
      <c r="O85" s="137">
        <v>0.58333330000000005</v>
      </c>
      <c r="P85" s="136">
        <v>1</v>
      </c>
      <c r="Q85" s="136">
        <v>0.52083330000000005</v>
      </c>
    </row>
    <row r="86" spans="3:17">
      <c r="D86" s="389" t="s">
        <v>42</v>
      </c>
      <c r="E86" s="31" t="s">
        <v>11</v>
      </c>
      <c r="F86" s="37">
        <v>2.7164000000000001</v>
      </c>
      <c r="G86" s="37">
        <v>3.645</v>
      </c>
      <c r="H86" s="37">
        <v>2.831</v>
      </c>
      <c r="I86" s="37">
        <v>3.5453999999999999</v>
      </c>
      <c r="J86" s="36">
        <v>1.96580666996711</v>
      </c>
      <c r="K86" s="37">
        <v>3.37881587272466</v>
      </c>
      <c r="L86" s="37">
        <v>2.20050474100334</v>
      </c>
      <c r="M86" s="36">
        <v>1.84113666871907E-5</v>
      </c>
      <c r="N86" s="37">
        <v>1.1245358358115301E-5</v>
      </c>
      <c r="O86" s="36">
        <v>1.9061439302425001E-2</v>
      </c>
      <c r="P86" s="37">
        <v>4.0891493188948599E-8</v>
      </c>
      <c r="Q86" s="37">
        <v>1.49849585668985E-2</v>
      </c>
    </row>
    <row r="87" spans="3:17">
      <c r="D87" s="389"/>
      <c r="E87" s="31" t="s">
        <v>12</v>
      </c>
      <c r="F87" s="31">
        <v>0.52329999999999999</v>
      </c>
      <c r="G87" s="31">
        <v>0.5</v>
      </c>
      <c r="H87" s="31">
        <v>0.94189999999999996</v>
      </c>
      <c r="I87" s="31">
        <v>0.5</v>
      </c>
      <c r="J87" s="32">
        <v>0.5</v>
      </c>
      <c r="K87" s="100">
        <v>0.5</v>
      </c>
      <c r="L87" s="100">
        <v>0.5</v>
      </c>
      <c r="M87" s="32">
        <v>1</v>
      </c>
      <c r="N87" s="100">
        <v>1</v>
      </c>
      <c r="O87" s="32">
        <v>1</v>
      </c>
      <c r="P87" s="100">
        <v>1</v>
      </c>
      <c r="Q87" s="100">
        <v>1</v>
      </c>
    </row>
    <row r="88" spans="3:17">
      <c r="D88" s="389" t="s">
        <v>43</v>
      </c>
      <c r="E88" s="31" t="s">
        <v>11</v>
      </c>
      <c r="F88" s="37">
        <v>2.7298</v>
      </c>
      <c r="G88" s="37">
        <v>3.6533000000000002</v>
      </c>
      <c r="H88" s="37">
        <v>2.8380999999999998</v>
      </c>
      <c r="I88" s="37">
        <v>3.5488</v>
      </c>
      <c r="J88" s="36">
        <v>2.0400285323460898</v>
      </c>
      <c r="K88" s="37">
        <v>3.3875738779703699</v>
      </c>
      <c r="L88" s="37">
        <v>2.2620147864023799</v>
      </c>
      <c r="M88" s="36">
        <v>7.0630609722381099E-6</v>
      </c>
      <c r="N88" s="37">
        <v>4.7906866408690503E-6</v>
      </c>
      <c r="O88" s="36">
        <v>1.2589318553606601</v>
      </c>
      <c r="P88" s="37">
        <v>2.4835267176115299E-9</v>
      </c>
      <c r="Q88" s="37">
        <v>0.90891802310943604</v>
      </c>
    </row>
    <row r="89" spans="3:17">
      <c r="D89" s="389"/>
      <c r="E89" s="31" t="s">
        <v>12</v>
      </c>
      <c r="F89" s="138">
        <v>0.54169999999999996</v>
      </c>
      <c r="G89" s="138">
        <v>0.5</v>
      </c>
      <c r="H89" s="138">
        <v>0.9375</v>
      </c>
      <c r="I89" s="138">
        <v>0.5</v>
      </c>
      <c r="J89" s="139">
        <v>0.5</v>
      </c>
      <c r="K89" s="138">
        <v>0.5</v>
      </c>
      <c r="L89" s="138">
        <v>0.5</v>
      </c>
      <c r="M89" s="139">
        <v>1</v>
      </c>
      <c r="N89" s="138">
        <v>1</v>
      </c>
      <c r="O89" s="139">
        <v>0.52083330000000005</v>
      </c>
      <c r="P89" s="138">
        <v>1</v>
      </c>
      <c r="Q89" s="138">
        <v>0.66666669999999995</v>
      </c>
    </row>
    <row r="90" spans="3:17">
      <c r="D90" s="388" t="s">
        <v>44</v>
      </c>
      <c r="E90" s="33" t="s">
        <v>11</v>
      </c>
      <c r="F90" s="35">
        <v>2.6398000000000001</v>
      </c>
      <c r="G90" s="35">
        <v>3.2450999999999999</v>
      </c>
      <c r="H90" s="35">
        <v>2.7505999999999999</v>
      </c>
      <c r="I90" s="35">
        <v>3.5678999999999998</v>
      </c>
      <c r="J90" s="34">
        <v>2.6442999999999999</v>
      </c>
      <c r="K90" s="35">
        <v>2.5198</v>
      </c>
      <c r="L90" s="35">
        <v>2.1779663618220799</v>
      </c>
      <c r="M90" s="34">
        <v>2.8625248908843601E-5</v>
      </c>
      <c r="N90" s="35">
        <v>2.05470568723052E-5</v>
      </c>
      <c r="O90" s="34">
        <v>1.63840880011056E-2</v>
      </c>
      <c r="P90" s="35">
        <v>9.5644168430181306E-8</v>
      </c>
      <c r="Q90" s="35">
        <v>1.28522820250932E-2</v>
      </c>
    </row>
    <row r="91" spans="3:17">
      <c r="D91" s="389"/>
      <c r="E91" s="31" t="s">
        <v>12</v>
      </c>
      <c r="F91" s="31">
        <v>0.8256</v>
      </c>
      <c r="G91" s="31">
        <v>0.80810000000000004</v>
      </c>
      <c r="H91" s="31">
        <v>0.99419999999999997</v>
      </c>
      <c r="I91" s="31">
        <v>0.5</v>
      </c>
      <c r="J91" s="32">
        <v>0.5</v>
      </c>
      <c r="K91" s="100">
        <v>0.95930000000000004</v>
      </c>
      <c r="L91" s="100">
        <v>0.5</v>
      </c>
      <c r="M91" s="32">
        <v>1</v>
      </c>
      <c r="N91" s="100">
        <v>1</v>
      </c>
      <c r="O91" s="32">
        <v>1</v>
      </c>
      <c r="P91" s="100">
        <v>1</v>
      </c>
      <c r="Q91" s="100">
        <v>1</v>
      </c>
    </row>
    <row r="92" spans="3:17">
      <c r="D92" s="389" t="s">
        <v>45</v>
      </c>
      <c r="E92" s="31" t="s">
        <v>11</v>
      </c>
      <c r="F92" s="37">
        <v>2.6383000000000001</v>
      </c>
      <c r="G92" s="37">
        <v>3.2511000000000001</v>
      </c>
      <c r="H92" s="37">
        <v>2.7467999999999999</v>
      </c>
      <c r="I92" s="37">
        <v>3.5613999999999999</v>
      </c>
      <c r="J92" s="36">
        <v>2.726</v>
      </c>
      <c r="K92" s="37">
        <v>2.5303</v>
      </c>
      <c r="L92" s="37">
        <v>2.2395572662353498</v>
      </c>
      <c r="M92" s="36">
        <v>2.4705240017889601E-5</v>
      </c>
      <c r="N92" s="37">
        <v>6.3800700142261696E-6</v>
      </c>
      <c r="O92" s="36">
        <v>1.27410912513732</v>
      </c>
      <c r="P92" s="37">
        <v>0</v>
      </c>
      <c r="Q92" s="37">
        <v>1.33218193054199</v>
      </c>
    </row>
    <row r="93" spans="3:17">
      <c r="D93" s="390"/>
      <c r="E93" s="38" t="s">
        <v>12</v>
      </c>
      <c r="F93" s="136">
        <v>0.83330000000000004</v>
      </c>
      <c r="G93" s="136">
        <v>0.79169999999999996</v>
      </c>
      <c r="H93" s="136">
        <v>0.97919999999999996</v>
      </c>
      <c r="I93" s="136">
        <v>0.5</v>
      </c>
      <c r="J93" s="137">
        <v>0.5</v>
      </c>
      <c r="K93" s="136">
        <v>0.91669999999999996</v>
      </c>
      <c r="L93" s="136">
        <v>0.5</v>
      </c>
      <c r="M93" s="137">
        <v>1</v>
      </c>
      <c r="N93" s="136">
        <v>1</v>
      </c>
      <c r="O93" s="137">
        <v>0.5625</v>
      </c>
      <c r="P93" s="136">
        <v>1</v>
      </c>
      <c r="Q93" s="136">
        <v>0.60416669999999995</v>
      </c>
    </row>
    <row r="97" spans="3:20" ht="27" thickBot="1">
      <c r="E97" s="7"/>
      <c r="F97" s="394" t="s">
        <v>0</v>
      </c>
      <c r="G97" s="394"/>
      <c r="H97" s="394"/>
      <c r="I97" s="394"/>
      <c r="J97" s="394"/>
      <c r="K97" s="394"/>
      <c r="L97" s="394"/>
      <c r="M97" s="394"/>
      <c r="N97" s="394"/>
      <c r="O97" s="394"/>
      <c r="P97" s="394"/>
      <c r="Q97" s="394"/>
    </row>
    <row r="98" spans="3:20" ht="17.25" thickBot="1">
      <c r="E98" s="7"/>
      <c r="F98" s="395" t="s">
        <v>1</v>
      </c>
      <c r="G98" s="396"/>
      <c r="H98" s="396"/>
      <c r="I98" s="396"/>
      <c r="J98" s="396"/>
      <c r="K98" s="396"/>
      <c r="L98" s="401"/>
      <c r="M98" s="403" t="s">
        <v>10</v>
      </c>
      <c r="N98" s="404"/>
      <c r="O98" s="404"/>
      <c r="P98" s="404"/>
      <c r="Q98" s="404"/>
      <c r="S98" s="17" t="s">
        <v>14</v>
      </c>
      <c r="T98" s="18">
        <v>16</v>
      </c>
    </row>
    <row r="99" spans="3:20" ht="17.25" thickBot="1">
      <c r="C99" s="8"/>
      <c r="D99" s="8"/>
      <c r="E99" s="9"/>
      <c r="F99" s="395" t="s">
        <v>46</v>
      </c>
      <c r="G99" s="396"/>
      <c r="H99" s="396" t="s">
        <v>49</v>
      </c>
      <c r="I99" s="396"/>
      <c r="J99" s="398" t="s">
        <v>50</v>
      </c>
      <c r="K99" s="396" t="s">
        <v>59</v>
      </c>
      <c r="L99" s="401" t="s">
        <v>51</v>
      </c>
      <c r="M99" s="395" t="s">
        <v>63</v>
      </c>
      <c r="N99" s="396"/>
      <c r="O99" s="396"/>
      <c r="P99" s="396"/>
      <c r="Q99" s="397"/>
      <c r="S99" s="20" t="s">
        <v>13</v>
      </c>
      <c r="T99" s="21">
        <v>10</v>
      </c>
    </row>
    <row r="100" spans="3:20" ht="17.25" thickBot="1">
      <c r="C100" s="8"/>
      <c r="D100" s="8"/>
      <c r="E100" s="9"/>
      <c r="F100" s="113" t="s">
        <v>48</v>
      </c>
      <c r="G100" s="76" t="s">
        <v>47</v>
      </c>
      <c r="H100" s="114" t="s">
        <v>48</v>
      </c>
      <c r="I100" s="76" t="s">
        <v>47</v>
      </c>
      <c r="J100" s="399"/>
      <c r="K100" s="400"/>
      <c r="L100" s="402"/>
      <c r="M100" s="115" t="s">
        <v>64</v>
      </c>
      <c r="N100" s="114" t="s">
        <v>62</v>
      </c>
      <c r="O100" s="168" t="s">
        <v>50</v>
      </c>
      <c r="P100" s="114" t="s">
        <v>59</v>
      </c>
      <c r="Q100" s="116" t="s">
        <v>51</v>
      </c>
      <c r="S100" s="7"/>
      <c r="T100" s="7"/>
    </row>
    <row r="101" spans="3:20">
      <c r="C101" s="382" t="s">
        <v>15</v>
      </c>
      <c r="D101" s="391" t="s">
        <v>28</v>
      </c>
      <c r="E101" s="39" t="s">
        <v>11</v>
      </c>
      <c r="F101" s="39">
        <v>2.6192000000000002</v>
      </c>
      <c r="G101" s="39">
        <v>2.4807999999999999</v>
      </c>
      <c r="H101" s="39">
        <v>2.6303000000000001</v>
      </c>
      <c r="I101" s="39">
        <v>2.4037999999999999</v>
      </c>
      <c r="J101" s="164">
        <v>1.44532883351373</v>
      </c>
      <c r="K101" s="97">
        <v>3.3685226596920601</v>
      </c>
      <c r="L101" s="97">
        <v>1.8024705201962701</v>
      </c>
      <c r="M101" s="40">
        <v>1.18137145541789E-5</v>
      </c>
      <c r="N101" s="41">
        <v>7.2156548791120401E-6</v>
      </c>
      <c r="O101" s="40">
        <v>1.44070528050287E-2</v>
      </c>
      <c r="P101" s="41">
        <v>1.0939012908673899E-6</v>
      </c>
      <c r="Q101" s="41">
        <v>3.3539741612884498E-2</v>
      </c>
      <c r="S101" s="22" t="s">
        <v>2</v>
      </c>
      <c r="T101" s="18" t="s">
        <v>6</v>
      </c>
    </row>
    <row r="102" spans="3:20">
      <c r="C102" s="382"/>
      <c r="D102" s="392"/>
      <c r="E102" s="42" t="s">
        <v>12</v>
      </c>
      <c r="F102" s="42">
        <v>0.91890000000000005</v>
      </c>
      <c r="G102" s="42">
        <v>0.49809999999999999</v>
      </c>
      <c r="H102" s="42">
        <v>0.98070000000000002</v>
      </c>
      <c r="I102" s="42">
        <v>0.91510000000000002</v>
      </c>
      <c r="J102" s="43">
        <v>0.50193049999999995</v>
      </c>
      <c r="K102" s="98">
        <v>0.4980695</v>
      </c>
      <c r="L102" s="98">
        <v>0.50193049999999995</v>
      </c>
      <c r="M102" s="43">
        <v>1</v>
      </c>
      <c r="N102" s="98">
        <v>1</v>
      </c>
      <c r="O102" s="43">
        <v>1</v>
      </c>
      <c r="P102" s="98">
        <v>1</v>
      </c>
      <c r="Q102" s="98">
        <v>0.996139</v>
      </c>
      <c r="S102" s="23" t="s">
        <v>3</v>
      </c>
      <c r="T102" s="24" t="s">
        <v>7</v>
      </c>
    </row>
    <row r="103" spans="3:20">
      <c r="C103" s="382"/>
      <c r="D103" s="392" t="s">
        <v>29</v>
      </c>
      <c r="E103" s="42" t="s">
        <v>11</v>
      </c>
      <c r="F103" s="42">
        <v>2.6362999999999999</v>
      </c>
      <c r="G103" s="42">
        <v>2.4901</v>
      </c>
      <c r="H103" s="42">
        <v>2.6368999999999998</v>
      </c>
      <c r="I103" s="42">
        <v>2.4134000000000002</v>
      </c>
      <c r="J103" s="43">
        <v>1.4812843402226701</v>
      </c>
      <c r="K103" s="98">
        <v>3.3607162369622099</v>
      </c>
      <c r="L103" s="98">
        <v>1.8944433927536</v>
      </c>
      <c r="M103" s="44">
        <v>3.2020602007934101E-6</v>
      </c>
      <c r="N103" s="45">
        <v>2.72193014754722E-6</v>
      </c>
      <c r="O103" s="44">
        <v>1.7567455371220899</v>
      </c>
      <c r="P103" s="45">
        <v>3.3113687594424002E-9</v>
      </c>
      <c r="Q103" s="45">
        <v>2.0848739677005299</v>
      </c>
      <c r="S103" s="23" t="s">
        <v>4</v>
      </c>
      <c r="T103" s="24" t="s">
        <v>8</v>
      </c>
    </row>
    <row r="104" spans="3:20" ht="17.25" thickBot="1">
      <c r="C104" s="382"/>
      <c r="D104" s="393"/>
      <c r="E104" s="46" t="s">
        <v>12</v>
      </c>
      <c r="F104" s="140">
        <v>0.94440000000000002</v>
      </c>
      <c r="G104" s="140">
        <v>0.5</v>
      </c>
      <c r="H104" s="140">
        <v>0.97219999999999995</v>
      </c>
      <c r="I104" s="140">
        <v>0.93059999999999998</v>
      </c>
      <c r="J104" s="141">
        <v>0.5</v>
      </c>
      <c r="K104" s="140">
        <v>0.5</v>
      </c>
      <c r="L104" s="140">
        <v>0.5</v>
      </c>
      <c r="M104" s="141">
        <v>1</v>
      </c>
      <c r="N104" s="140">
        <v>1</v>
      </c>
      <c r="O104" s="141">
        <v>0.44444444999999999</v>
      </c>
      <c r="P104" s="140">
        <v>1</v>
      </c>
      <c r="Q104" s="140">
        <v>0.51388889999999998</v>
      </c>
      <c r="S104" s="25" t="s">
        <v>5</v>
      </c>
      <c r="T104" s="21" t="s">
        <v>9</v>
      </c>
    </row>
    <row r="105" spans="3:20" ht="16.5" customHeight="1" thickBot="1">
      <c r="C105" s="383" t="s">
        <v>22</v>
      </c>
      <c r="D105" s="391" t="s">
        <v>30</v>
      </c>
      <c r="E105" s="39" t="s">
        <v>11</v>
      </c>
      <c r="F105" s="39">
        <v>1.8580000000000001</v>
      </c>
      <c r="G105" s="39">
        <v>3.1865000000000001</v>
      </c>
      <c r="H105" s="39">
        <v>2.0064000000000002</v>
      </c>
      <c r="I105" s="39">
        <v>3.6951000000000001</v>
      </c>
      <c r="J105" s="164">
        <v>1.34004484134291</v>
      </c>
      <c r="K105" s="97">
        <v>3.74118037941833</v>
      </c>
      <c r="L105" s="97">
        <v>1.3307047935066001</v>
      </c>
      <c r="M105" s="40">
        <v>8.3152781165304998E-6</v>
      </c>
      <c r="N105" s="41">
        <v>9.0977600427031103E-6</v>
      </c>
      <c r="O105" s="40">
        <v>1.0292598240537699E-2</v>
      </c>
      <c r="P105" s="41">
        <v>0</v>
      </c>
      <c r="Q105" s="41">
        <v>8.2191955298185296E-3</v>
      </c>
      <c r="S105" s="7"/>
      <c r="T105" s="7"/>
    </row>
    <row r="106" spans="3:20">
      <c r="C106" s="384"/>
      <c r="D106" s="392"/>
      <c r="E106" s="42" t="s">
        <v>12</v>
      </c>
      <c r="F106" s="42">
        <v>1</v>
      </c>
      <c r="G106" s="42">
        <v>0.49809999999999999</v>
      </c>
      <c r="H106" s="42">
        <v>0.90349999999999997</v>
      </c>
      <c r="I106" s="42">
        <v>0.93049999999999999</v>
      </c>
      <c r="J106" s="43">
        <v>0.50193049999999995</v>
      </c>
      <c r="K106" s="98">
        <v>0.98455596000000001</v>
      </c>
      <c r="L106" s="98">
        <v>0.51737449999999996</v>
      </c>
      <c r="M106" s="43">
        <v>1</v>
      </c>
      <c r="N106" s="98">
        <v>1</v>
      </c>
      <c r="O106" s="43">
        <v>1</v>
      </c>
      <c r="P106" s="98">
        <v>1</v>
      </c>
      <c r="Q106" s="98">
        <v>1</v>
      </c>
      <c r="S106" s="26" t="s">
        <v>18</v>
      </c>
      <c r="T106" s="27" t="s">
        <v>20</v>
      </c>
    </row>
    <row r="107" spans="3:20" ht="17.25" thickBot="1">
      <c r="C107" s="384"/>
      <c r="D107" s="392" t="s">
        <v>31</v>
      </c>
      <c r="E107" s="42" t="s">
        <v>11</v>
      </c>
      <c r="F107" s="42">
        <v>1.8251999999999999</v>
      </c>
      <c r="G107" s="42">
        <v>3.2025999999999999</v>
      </c>
      <c r="H107" s="42">
        <v>1.9877</v>
      </c>
      <c r="I107" s="42">
        <v>3.734</v>
      </c>
      <c r="J107" s="43">
        <v>1.41893680890401</v>
      </c>
      <c r="K107" s="98">
        <v>3.7318309413062201</v>
      </c>
      <c r="L107" s="98">
        <v>1.4409467909071101</v>
      </c>
      <c r="M107" s="44">
        <v>4.6739343007276197E-6</v>
      </c>
      <c r="N107" s="45">
        <v>3.1888008164868401E-6</v>
      </c>
      <c r="O107" s="44">
        <v>1.9019016424814801</v>
      </c>
      <c r="P107" s="45">
        <v>0</v>
      </c>
      <c r="Q107" s="45">
        <v>1.8882802062564401</v>
      </c>
      <c r="S107" s="28" t="s">
        <v>19</v>
      </c>
      <c r="T107" s="29" t="s">
        <v>21</v>
      </c>
    </row>
    <row r="108" spans="3:20">
      <c r="C108" s="384"/>
      <c r="D108" s="393"/>
      <c r="E108" s="46" t="s">
        <v>12</v>
      </c>
      <c r="F108" s="140">
        <v>1</v>
      </c>
      <c r="G108" s="140">
        <v>0.5</v>
      </c>
      <c r="H108" s="140">
        <v>0.91669999999999996</v>
      </c>
      <c r="I108" s="140">
        <v>0.94440000000000002</v>
      </c>
      <c r="J108" s="141">
        <v>0.5</v>
      </c>
      <c r="K108" s="140">
        <v>0.98611110000000002</v>
      </c>
      <c r="L108" s="140">
        <v>0.51388889999999998</v>
      </c>
      <c r="M108" s="141">
        <v>1</v>
      </c>
      <c r="N108" s="140">
        <v>1</v>
      </c>
      <c r="O108" s="141">
        <v>0.41666666000000002</v>
      </c>
      <c r="P108" s="140">
        <v>1</v>
      </c>
      <c r="Q108" s="140">
        <v>0.5</v>
      </c>
    </row>
    <row r="109" spans="3:20" ht="16.5" customHeight="1">
      <c r="C109" s="369" t="s">
        <v>23</v>
      </c>
      <c r="D109" s="392" t="s">
        <v>32</v>
      </c>
      <c r="E109" s="42" t="s">
        <v>11</v>
      </c>
      <c r="F109" s="42">
        <v>3.0085999999999999</v>
      </c>
      <c r="G109" s="42">
        <v>3.1105</v>
      </c>
      <c r="H109" s="42">
        <v>3.3026</v>
      </c>
      <c r="I109" s="42">
        <v>3.5836999999999999</v>
      </c>
      <c r="J109" s="43">
        <v>1.1077666057122699</v>
      </c>
      <c r="K109" s="98">
        <v>2.6207341678354199</v>
      </c>
      <c r="L109" s="98">
        <v>1.51809313996878</v>
      </c>
      <c r="M109" s="44">
        <v>4.3328020087124004E-6</v>
      </c>
      <c r="N109" s="45">
        <v>1.1990910098209901E-5</v>
      </c>
      <c r="O109" s="44">
        <v>2.1406697684675999E-2</v>
      </c>
      <c r="P109" s="45">
        <v>1.15066748750473E-8</v>
      </c>
      <c r="Q109" s="45">
        <v>2.2596384221993501E-2</v>
      </c>
    </row>
    <row r="110" spans="3:20">
      <c r="C110" s="370"/>
      <c r="D110" s="392"/>
      <c r="E110" s="42" t="s">
        <v>12</v>
      </c>
      <c r="F110" s="42">
        <v>0.97299999999999998</v>
      </c>
      <c r="G110" s="42">
        <v>0.66410000000000002</v>
      </c>
      <c r="H110" s="42">
        <v>1</v>
      </c>
      <c r="I110" s="42">
        <v>0.50190000000000001</v>
      </c>
      <c r="J110" s="43">
        <v>0.74903476000000002</v>
      </c>
      <c r="K110" s="98">
        <v>0.4980695</v>
      </c>
      <c r="L110" s="98">
        <v>0.76833974999999999</v>
      </c>
      <c r="M110" s="43">
        <v>1</v>
      </c>
      <c r="N110" s="98">
        <v>1</v>
      </c>
      <c r="O110" s="43">
        <v>1</v>
      </c>
      <c r="P110" s="98">
        <v>1</v>
      </c>
      <c r="Q110" s="98">
        <v>1</v>
      </c>
    </row>
    <row r="111" spans="3:20">
      <c r="C111" s="370"/>
      <c r="D111" s="392" t="s">
        <v>33</v>
      </c>
      <c r="E111" s="42" t="s">
        <v>11</v>
      </c>
      <c r="F111" s="42">
        <v>3.0152000000000001</v>
      </c>
      <c r="G111" s="42">
        <v>3.16</v>
      </c>
      <c r="H111" s="42">
        <v>3.2980999999999998</v>
      </c>
      <c r="I111" s="42">
        <v>3.5722999999999998</v>
      </c>
      <c r="J111" s="43">
        <v>1.2448854711320601</v>
      </c>
      <c r="K111" s="98">
        <v>2.62385280927022</v>
      </c>
      <c r="L111" s="98">
        <v>1.60273898972405</v>
      </c>
      <c r="M111" s="44">
        <v>1.3063307985955999E-6</v>
      </c>
      <c r="N111" s="45">
        <v>4.7434627453589601E-6</v>
      </c>
      <c r="O111" s="44">
        <v>1.6639533572726699</v>
      </c>
      <c r="P111" s="45">
        <v>0</v>
      </c>
      <c r="Q111" s="45">
        <v>1.8895679844750299</v>
      </c>
    </row>
    <row r="112" spans="3:20">
      <c r="C112" s="370"/>
      <c r="D112" s="392"/>
      <c r="E112" s="42" t="s">
        <v>12</v>
      </c>
      <c r="F112" s="142">
        <v>0.98609999999999998</v>
      </c>
      <c r="G112" s="142">
        <v>0.63890000000000002</v>
      </c>
      <c r="H112" s="142">
        <v>1</v>
      </c>
      <c r="I112" s="142">
        <v>0.5</v>
      </c>
      <c r="J112" s="143">
        <v>0.5</v>
      </c>
      <c r="K112" s="142">
        <v>0.5</v>
      </c>
      <c r="L112" s="142">
        <v>0.52777779999999996</v>
      </c>
      <c r="M112" s="143">
        <v>1</v>
      </c>
      <c r="N112" s="142">
        <v>1</v>
      </c>
      <c r="O112" s="143">
        <v>0.5</v>
      </c>
      <c r="P112" s="142">
        <v>1</v>
      </c>
      <c r="Q112" s="142">
        <v>0.47222219999999998</v>
      </c>
    </row>
    <row r="113" spans="3:17" ht="16.5" customHeight="1">
      <c r="C113" s="372" t="s">
        <v>24</v>
      </c>
      <c r="D113" s="391" t="s">
        <v>34</v>
      </c>
      <c r="E113" s="39" t="s">
        <v>11</v>
      </c>
      <c r="F113" s="39">
        <v>2.1162999999999998</v>
      </c>
      <c r="G113" s="39">
        <v>2.7227999999999999</v>
      </c>
      <c r="H113" s="39">
        <v>2.5752000000000002</v>
      </c>
      <c r="I113" s="39">
        <v>3.4197000000000002</v>
      </c>
      <c r="J113" s="164">
        <v>1.49461208623348</v>
      </c>
      <c r="K113" s="97">
        <v>3.1448157201862701</v>
      </c>
      <c r="L113" s="97">
        <v>1.3656144054699999</v>
      </c>
      <c r="M113" s="40">
        <v>6.4889960754483196E-6</v>
      </c>
      <c r="N113" s="41">
        <v>9.8325527983258203E-6</v>
      </c>
      <c r="O113" s="40">
        <v>8.1658465733830694E-3</v>
      </c>
      <c r="P113" s="41">
        <v>0</v>
      </c>
      <c r="Q113" s="41">
        <v>8.7906307393404506E-3</v>
      </c>
    </row>
    <row r="114" spans="3:17">
      <c r="C114" s="373"/>
      <c r="D114" s="392"/>
      <c r="E114" s="42" t="s">
        <v>12</v>
      </c>
      <c r="F114" s="42">
        <v>1</v>
      </c>
      <c r="G114" s="42">
        <v>0.49809999999999999</v>
      </c>
      <c r="H114" s="42">
        <v>1</v>
      </c>
      <c r="I114" s="42">
        <v>0.51349999999999996</v>
      </c>
      <c r="J114" s="43">
        <v>0.50193049999999995</v>
      </c>
      <c r="K114" s="98">
        <v>0.50579149999999995</v>
      </c>
      <c r="L114" s="98">
        <v>0.50965249999999995</v>
      </c>
      <c r="M114" s="43">
        <v>1</v>
      </c>
      <c r="N114" s="98">
        <v>1</v>
      </c>
      <c r="O114" s="43">
        <v>1</v>
      </c>
      <c r="P114" s="98">
        <v>1</v>
      </c>
      <c r="Q114" s="98">
        <v>1</v>
      </c>
    </row>
    <row r="115" spans="3:17">
      <c r="C115" s="373"/>
      <c r="D115" s="392" t="s">
        <v>35</v>
      </c>
      <c r="E115" s="42" t="s">
        <v>11</v>
      </c>
      <c r="F115" s="42">
        <v>2.085</v>
      </c>
      <c r="G115" s="42">
        <v>2.7301000000000002</v>
      </c>
      <c r="H115" s="42">
        <v>2.573</v>
      </c>
      <c r="I115" s="42">
        <v>3.4558</v>
      </c>
      <c r="J115" s="43">
        <v>1.5435549815495799</v>
      </c>
      <c r="K115" s="98">
        <v>3.1427436934577</v>
      </c>
      <c r="L115" s="98">
        <v>1.49457185798221</v>
      </c>
      <c r="M115" s="44">
        <v>2.6010616238636401E-6</v>
      </c>
      <c r="N115" s="45">
        <v>2.99842588447063E-6</v>
      </c>
      <c r="O115" s="44">
        <v>1.94327713383568</v>
      </c>
      <c r="P115" s="45">
        <v>0</v>
      </c>
      <c r="Q115" s="45">
        <v>1.93654296133253</v>
      </c>
    </row>
    <row r="116" spans="3:17">
      <c r="C116" s="373"/>
      <c r="D116" s="393"/>
      <c r="E116" s="46" t="s">
        <v>12</v>
      </c>
      <c r="F116" s="140">
        <v>1</v>
      </c>
      <c r="G116" s="140">
        <v>0.5</v>
      </c>
      <c r="H116" s="140">
        <v>1</v>
      </c>
      <c r="I116" s="140">
        <v>0.5</v>
      </c>
      <c r="J116" s="141">
        <v>0.5</v>
      </c>
      <c r="K116" s="140">
        <v>0.5</v>
      </c>
      <c r="L116" s="140">
        <v>0.5</v>
      </c>
      <c r="M116" s="141">
        <v>1</v>
      </c>
      <c r="N116" s="140">
        <v>1</v>
      </c>
      <c r="O116" s="141">
        <v>0.51388889999999998</v>
      </c>
      <c r="P116" s="140">
        <v>1</v>
      </c>
      <c r="Q116" s="140">
        <v>0.54166669999999995</v>
      </c>
    </row>
    <row r="117" spans="3:17" ht="16.5" customHeight="1">
      <c r="C117" s="376" t="s">
        <v>25</v>
      </c>
      <c r="D117" s="392" t="s">
        <v>36</v>
      </c>
      <c r="E117" s="42" t="s">
        <v>11</v>
      </c>
      <c r="F117" s="45">
        <v>2.1061000000000001</v>
      </c>
      <c r="G117" s="42">
        <v>2.9605999999999999</v>
      </c>
      <c r="H117" s="45">
        <v>2.0878000000000001</v>
      </c>
      <c r="I117" s="45">
        <v>3.3313999999999999</v>
      </c>
      <c r="J117" s="44">
        <v>1.3502940155824601</v>
      </c>
      <c r="K117" s="45">
        <v>3.2513919640691999</v>
      </c>
      <c r="L117" s="45">
        <v>1.5074177013861101</v>
      </c>
      <c r="M117" s="44">
        <v>9.0974749141388507E-6</v>
      </c>
      <c r="N117" s="45">
        <v>4.7676928215702804E-6</v>
      </c>
      <c r="O117" s="44">
        <v>9.3229744568984908E-3</v>
      </c>
      <c r="P117" s="45">
        <v>9.6656155477493799E-9</v>
      </c>
      <c r="Q117" s="45">
        <v>1.7498695388666399E-2</v>
      </c>
    </row>
    <row r="118" spans="3:17">
      <c r="C118" s="377"/>
      <c r="D118" s="392"/>
      <c r="E118" s="42" t="s">
        <v>12</v>
      </c>
      <c r="F118" s="42">
        <v>1</v>
      </c>
      <c r="G118" s="42">
        <v>0.77610000000000001</v>
      </c>
      <c r="H118" s="42">
        <v>1</v>
      </c>
      <c r="I118" s="42">
        <v>1</v>
      </c>
      <c r="J118" s="43">
        <v>0.59845559999999998</v>
      </c>
      <c r="K118" s="98">
        <v>0.98841696999999995</v>
      </c>
      <c r="L118" s="98">
        <v>0.76447874000000005</v>
      </c>
      <c r="M118" s="43">
        <v>1</v>
      </c>
      <c r="N118" s="98">
        <v>1</v>
      </c>
      <c r="O118" s="43">
        <v>1</v>
      </c>
      <c r="P118" s="98">
        <v>1</v>
      </c>
      <c r="Q118" s="98">
        <v>1</v>
      </c>
    </row>
    <row r="119" spans="3:17">
      <c r="C119" s="377"/>
      <c r="D119" s="392" t="s">
        <v>37</v>
      </c>
      <c r="E119" s="42" t="s">
        <v>11</v>
      </c>
      <c r="F119" s="42">
        <v>2.0992000000000002</v>
      </c>
      <c r="G119" s="42">
        <v>2.9815999999999998</v>
      </c>
      <c r="H119" s="42">
        <v>2.0733999999999999</v>
      </c>
      <c r="I119" s="42">
        <v>3.3698999999999999</v>
      </c>
      <c r="J119" s="43">
        <v>1.3883702754974301</v>
      </c>
      <c r="K119" s="98">
        <v>3.2689565022786402</v>
      </c>
      <c r="L119" s="98">
        <v>1.58588218688964</v>
      </c>
      <c r="M119" s="44">
        <v>4.0878397208467104E-6</v>
      </c>
      <c r="N119" s="45">
        <v>1.6954126825415401E-6</v>
      </c>
      <c r="O119" s="44">
        <v>1.9249455928802399</v>
      </c>
      <c r="P119" s="45">
        <v>0</v>
      </c>
      <c r="Q119" s="45">
        <v>2.1278294192420102</v>
      </c>
    </row>
    <row r="120" spans="3:17">
      <c r="C120" s="377"/>
      <c r="D120" s="392"/>
      <c r="E120" s="42" t="s">
        <v>12</v>
      </c>
      <c r="F120" s="142">
        <v>1</v>
      </c>
      <c r="G120" s="142">
        <v>0.76390000000000002</v>
      </c>
      <c r="H120" s="142">
        <v>1</v>
      </c>
      <c r="I120" s="142">
        <v>1</v>
      </c>
      <c r="J120" s="143">
        <v>0.5</v>
      </c>
      <c r="K120" s="142">
        <v>1</v>
      </c>
      <c r="L120" s="142">
        <v>0.51388889999999998</v>
      </c>
      <c r="M120" s="143">
        <v>1</v>
      </c>
      <c r="N120" s="142">
        <v>1</v>
      </c>
      <c r="O120" s="143">
        <v>0.51388889999999998</v>
      </c>
      <c r="P120" s="142">
        <v>1</v>
      </c>
      <c r="Q120" s="142">
        <v>0.47222219999999998</v>
      </c>
    </row>
    <row r="121" spans="3:17" ht="16.5" customHeight="1">
      <c r="C121" s="378" t="s">
        <v>17</v>
      </c>
      <c r="D121" s="391" t="s">
        <v>26</v>
      </c>
      <c r="E121" s="39" t="s">
        <v>11</v>
      </c>
      <c r="F121" s="41">
        <v>2.4236</v>
      </c>
      <c r="G121" s="41">
        <v>2.7025999999999999</v>
      </c>
      <c r="H121" s="41">
        <v>2.7267999999999999</v>
      </c>
      <c r="I121" s="41">
        <v>2.7976000000000001</v>
      </c>
      <c r="J121" s="40">
        <v>1.7935777290447299</v>
      </c>
      <c r="K121" s="41">
        <v>2.9092784268515399</v>
      </c>
      <c r="L121" s="41">
        <v>1.3800915507275999</v>
      </c>
      <c r="M121" s="40">
        <v>7.8714532125566303E-6</v>
      </c>
      <c r="N121" s="41">
        <v>3.1122545300618502E-6</v>
      </c>
      <c r="O121" s="40">
        <v>9.0186794816145902E-3</v>
      </c>
      <c r="P121" s="41">
        <v>3.6821395319326798E-9</v>
      </c>
      <c r="Q121" s="41">
        <v>1.53927373480497E-2</v>
      </c>
    </row>
    <row r="122" spans="3:17">
      <c r="C122" s="379"/>
      <c r="D122" s="392"/>
      <c r="E122" s="42" t="s">
        <v>12</v>
      </c>
      <c r="F122" s="42">
        <v>1</v>
      </c>
      <c r="G122" s="42">
        <v>0.49809999999999999</v>
      </c>
      <c r="H122" s="42">
        <v>1</v>
      </c>
      <c r="I122" s="42">
        <v>0.49809999999999999</v>
      </c>
      <c r="J122" s="43">
        <v>0.50193049999999995</v>
      </c>
      <c r="K122" s="98">
        <v>0.4980695</v>
      </c>
      <c r="L122" s="98">
        <v>0.54440149999999998</v>
      </c>
      <c r="M122" s="43">
        <v>1</v>
      </c>
      <c r="N122" s="98">
        <v>1</v>
      </c>
      <c r="O122" s="43">
        <v>1</v>
      </c>
      <c r="P122" s="98">
        <v>1</v>
      </c>
      <c r="Q122" s="98">
        <v>1</v>
      </c>
    </row>
    <row r="123" spans="3:17">
      <c r="C123" s="379"/>
      <c r="D123" s="392" t="s">
        <v>27</v>
      </c>
      <c r="E123" s="42" t="s">
        <v>11</v>
      </c>
      <c r="F123" s="45">
        <v>2.4361999999999999</v>
      </c>
      <c r="G123" s="45">
        <v>2.7214</v>
      </c>
      <c r="H123" s="45">
        <v>2.7452000000000001</v>
      </c>
      <c r="I123" s="45">
        <v>2.8096999999999999</v>
      </c>
      <c r="J123" s="44">
        <v>1.8673604991700901</v>
      </c>
      <c r="K123" s="45">
        <v>2.8984525468614302</v>
      </c>
      <c r="L123" s="45">
        <v>1.41501006815168</v>
      </c>
      <c r="M123" s="44">
        <v>2.7517099536251199E-6</v>
      </c>
      <c r="N123" s="45">
        <v>1.7252050857526499E-6</v>
      </c>
      <c r="O123" s="44">
        <v>2.0772433545854301</v>
      </c>
      <c r="P123" s="45">
        <v>0</v>
      </c>
      <c r="Q123" s="45">
        <v>1.6488679117626599</v>
      </c>
    </row>
    <row r="124" spans="3:17">
      <c r="C124" s="379"/>
      <c r="D124" s="393"/>
      <c r="E124" s="46" t="s">
        <v>12</v>
      </c>
      <c r="F124" s="140">
        <v>1</v>
      </c>
      <c r="G124" s="140">
        <v>0.5</v>
      </c>
      <c r="H124" s="140">
        <v>1</v>
      </c>
      <c r="I124" s="140">
        <v>0.5</v>
      </c>
      <c r="J124" s="141">
        <v>0.5</v>
      </c>
      <c r="K124" s="140">
        <v>0.5</v>
      </c>
      <c r="L124" s="140">
        <v>0.54166669999999995</v>
      </c>
      <c r="M124" s="141">
        <v>1</v>
      </c>
      <c r="N124" s="140">
        <v>1</v>
      </c>
      <c r="O124" s="141">
        <v>0.43055555000000001</v>
      </c>
      <c r="P124" s="140">
        <v>1</v>
      </c>
      <c r="Q124" s="140">
        <v>0.47222219999999998</v>
      </c>
    </row>
    <row r="125" spans="3:17" ht="16.5" customHeight="1">
      <c r="C125" s="380" t="s">
        <v>16</v>
      </c>
      <c r="D125" s="392" t="s">
        <v>38</v>
      </c>
      <c r="E125" s="42" t="s">
        <v>11</v>
      </c>
      <c r="F125" s="45">
        <v>1.7793000000000001</v>
      </c>
      <c r="G125" s="45">
        <v>2.4094000000000002</v>
      </c>
      <c r="H125" s="45">
        <v>2.9590000000000001</v>
      </c>
      <c r="I125" s="45">
        <v>3.2261000000000002</v>
      </c>
      <c r="J125" s="44">
        <v>1.4290554564892</v>
      </c>
      <c r="K125" s="45">
        <v>3.0321717216241302</v>
      </c>
      <c r="L125" s="45">
        <v>1.44513018020791</v>
      </c>
      <c r="M125" s="44">
        <v>9.4760114885523906E-6</v>
      </c>
      <c r="N125" s="45">
        <v>3.1408082064272798E-6</v>
      </c>
      <c r="O125" s="44">
        <v>4.1551925192504301E-2</v>
      </c>
      <c r="P125" s="45">
        <v>1.17366758631865E-7</v>
      </c>
      <c r="Q125" s="45">
        <v>1.37070228047237E-2</v>
      </c>
    </row>
    <row r="126" spans="3:17">
      <c r="C126" s="381"/>
      <c r="D126" s="392"/>
      <c r="E126" s="42" t="s">
        <v>12</v>
      </c>
      <c r="F126" s="42">
        <v>1</v>
      </c>
      <c r="G126" s="42">
        <v>0.94210000000000005</v>
      </c>
      <c r="H126" s="42">
        <v>0.98839999999999995</v>
      </c>
      <c r="I126" s="42">
        <v>0.66800000000000004</v>
      </c>
      <c r="J126" s="43">
        <v>0.7528958</v>
      </c>
      <c r="K126" s="98">
        <v>0.50193049999999995</v>
      </c>
      <c r="L126" s="98">
        <v>0.50579149999999995</v>
      </c>
      <c r="M126" s="43">
        <v>1</v>
      </c>
      <c r="N126" s="98">
        <v>1</v>
      </c>
      <c r="O126" s="43">
        <v>0.996139</v>
      </c>
      <c r="P126" s="98">
        <v>1</v>
      </c>
      <c r="Q126" s="98">
        <v>1</v>
      </c>
    </row>
    <row r="127" spans="3:17">
      <c r="C127" s="381"/>
      <c r="D127" s="392" t="s">
        <v>39</v>
      </c>
      <c r="E127" s="42" t="s">
        <v>11</v>
      </c>
      <c r="F127" s="45">
        <v>1.7834000000000001</v>
      </c>
      <c r="G127" s="45">
        <v>2.4319999999999999</v>
      </c>
      <c r="H127" s="45">
        <v>2.9712999999999998</v>
      </c>
      <c r="I127" s="45">
        <v>3.2307999999999999</v>
      </c>
      <c r="J127" s="44">
        <v>1.4897272719277199</v>
      </c>
      <c r="K127" s="45">
        <v>3.0318895445929601</v>
      </c>
      <c r="L127" s="45">
        <v>1.5729540851381001</v>
      </c>
      <c r="M127" s="44">
        <v>2.9470961572365501E-6</v>
      </c>
      <c r="N127" s="45">
        <v>1.47355231345298E-6</v>
      </c>
      <c r="O127" s="44">
        <v>1.7912246121300499</v>
      </c>
      <c r="P127" s="45">
        <v>0</v>
      </c>
      <c r="Q127" s="45">
        <v>1.76701054308149</v>
      </c>
    </row>
    <row r="128" spans="3:17">
      <c r="C128" s="381"/>
      <c r="D128" s="392"/>
      <c r="E128" s="42" t="s">
        <v>12</v>
      </c>
      <c r="F128" s="142">
        <v>1</v>
      </c>
      <c r="G128" s="142">
        <v>0.97219999999999995</v>
      </c>
      <c r="H128" s="142">
        <v>0.98609999999999998</v>
      </c>
      <c r="I128" s="142">
        <v>0.65280000000000005</v>
      </c>
      <c r="J128" s="143">
        <v>0.58333330000000005</v>
      </c>
      <c r="K128" s="142">
        <v>0.5</v>
      </c>
      <c r="L128" s="142">
        <v>0.5</v>
      </c>
      <c r="M128" s="143">
        <v>1</v>
      </c>
      <c r="N128" s="142">
        <v>1</v>
      </c>
      <c r="O128" s="143">
        <v>0.52777779999999996</v>
      </c>
      <c r="P128" s="142">
        <v>1</v>
      </c>
      <c r="Q128" s="142">
        <v>0.45833333999999998</v>
      </c>
    </row>
    <row r="129" spans="4:17">
      <c r="D129" s="391" t="s">
        <v>40</v>
      </c>
      <c r="E129" s="39" t="s">
        <v>11</v>
      </c>
      <c r="F129" s="41">
        <v>2.5171999999999999</v>
      </c>
      <c r="G129" s="39">
        <v>2.7907000000000002</v>
      </c>
      <c r="H129" s="41">
        <v>2.1236999999999999</v>
      </c>
      <c r="I129" s="41">
        <v>3.0384000000000002</v>
      </c>
      <c r="J129" s="40">
        <v>1.30165515443072</v>
      </c>
      <c r="K129" s="41">
        <v>2.3610113053708401</v>
      </c>
      <c r="L129" s="41">
        <v>1.29098006657191</v>
      </c>
      <c r="M129" s="40">
        <v>3.7027702070948998E-6</v>
      </c>
      <c r="N129" s="41">
        <v>6.2095932917075301E-6</v>
      </c>
      <c r="O129" s="40">
        <v>8.6910824388495705E-3</v>
      </c>
      <c r="P129" s="41">
        <v>4.6026749978901102E-10</v>
      </c>
      <c r="Q129" s="41">
        <v>1.3221655623505401E-2</v>
      </c>
    </row>
    <row r="130" spans="4:17">
      <c r="D130" s="392"/>
      <c r="E130" s="42" t="s">
        <v>12</v>
      </c>
      <c r="F130" s="42">
        <v>1</v>
      </c>
      <c r="G130" s="42">
        <v>0.49809999999999999</v>
      </c>
      <c r="H130" s="42">
        <v>0.99609999999999999</v>
      </c>
      <c r="I130" s="42">
        <v>0.49809999999999999</v>
      </c>
      <c r="J130" s="43">
        <v>0.65250960000000002</v>
      </c>
      <c r="K130" s="98">
        <v>0.88416989999999995</v>
      </c>
      <c r="L130" s="98">
        <v>0.59459459999999997</v>
      </c>
      <c r="M130" s="43">
        <v>1</v>
      </c>
      <c r="N130" s="98">
        <v>1</v>
      </c>
      <c r="O130" s="43">
        <v>1</v>
      </c>
      <c r="P130" s="98">
        <v>1</v>
      </c>
      <c r="Q130" s="98">
        <v>1</v>
      </c>
    </row>
    <row r="131" spans="4:17">
      <c r="D131" s="392" t="s">
        <v>41</v>
      </c>
      <c r="E131" s="42" t="s">
        <v>11</v>
      </c>
      <c r="F131" s="42">
        <v>2.5108000000000001</v>
      </c>
      <c r="G131" s="42">
        <v>2.7991000000000001</v>
      </c>
      <c r="H131" s="42">
        <v>2.1438999999999999</v>
      </c>
      <c r="I131" s="42">
        <v>3.0686</v>
      </c>
      <c r="J131" s="43">
        <v>1.3756095568339</v>
      </c>
      <c r="K131" s="98">
        <v>2.3619958029852901</v>
      </c>
      <c r="L131" s="98">
        <v>1.38322903050316</v>
      </c>
      <c r="M131" s="44">
        <v>1.6043517045242501E-6</v>
      </c>
      <c r="N131" s="45">
        <v>2.0298561954253501E-6</v>
      </c>
      <c r="O131" s="44">
        <v>2.0677343474494001</v>
      </c>
      <c r="P131" s="45">
        <v>0</v>
      </c>
      <c r="Q131" s="45">
        <v>2.09023208088345</v>
      </c>
    </row>
    <row r="132" spans="4:17">
      <c r="D132" s="393"/>
      <c r="E132" s="46" t="s">
        <v>12</v>
      </c>
      <c r="F132" s="140">
        <v>1</v>
      </c>
      <c r="G132" s="140">
        <v>0.5</v>
      </c>
      <c r="H132" s="140">
        <v>0.98609999999999998</v>
      </c>
      <c r="I132" s="140">
        <v>0.5</v>
      </c>
      <c r="J132" s="141">
        <v>0.55555560000000004</v>
      </c>
      <c r="K132" s="140">
        <v>0.91666669999999995</v>
      </c>
      <c r="L132" s="140">
        <v>0.48611110000000002</v>
      </c>
      <c r="M132" s="141">
        <v>1</v>
      </c>
      <c r="N132" s="140">
        <v>1</v>
      </c>
      <c r="O132" s="141">
        <v>0.48611110000000002</v>
      </c>
      <c r="P132" s="140">
        <v>1</v>
      </c>
      <c r="Q132" s="140">
        <v>0.52777779999999996</v>
      </c>
    </row>
    <row r="133" spans="4:17">
      <c r="D133" s="392" t="s">
        <v>42</v>
      </c>
      <c r="E133" s="42" t="s">
        <v>11</v>
      </c>
      <c r="F133" s="45">
        <v>0.44009999999999999</v>
      </c>
      <c r="G133" s="45">
        <v>2.2204999999999999</v>
      </c>
      <c r="H133" s="45">
        <v>2.1964999999999999</v>
      </c>
      <c r="I133" s="45">
        <v>2.9363999999999999</v>
      </c>
      <c r="J133" s="44">
        <v>1.5323319103727</v>
      </c>
      <c r="K133" s="45">
        <v>2.6836736938668002</v>
      </c>
      <c r="L133" s="45">
        <v>1.4593207969628701</v>
      </c>
      <c r="M133" s="44">
        <v>5.9813034950245101E-6</v>
      </c>
      <c r="N133" s="45">
        <v>7.0530222039704298E-6</v>
      </c>
      <c r="O133" s="44">
        <v>1.02339482966911E-2</v>
      </c>
      <c r="P133" s="45">
        <v>0</v>
      </c>
      <c r="Q133" s="45">
        <v>1.7985109728850899E-2</v>
      </c>
    </row>
    <row r="134" spans="4:17">
      <c r="D134" s="392"/>
      <c r="E134" s="42" t="s">
        <v>12</v>
      </c>
      <c r="F134" s="42">
        <v>0.99609999999999999</v>
      </c>
      <c r="G134" s="42">
        <v>0.49809999999999999</v>
      </c>
      <c r="H134" s="42">
        <v>1</v>
      </c>
      <c r="I134" s="42">
        <v>0.84560000000000002</v>
      </c>
      <c r="J134" s="43">
        <v>0.58301157000000003</v>
      </c>
      <c r="K134" s="98">
        <v>0.59845559999999998</v>
      </c>
      <c r="L134" s="98">
        <v>0.50193049999999995</v>
      </c>
      <c r="M134" s="43">
        <v>1</v>
      </c>
      <c r="N134" s="98">
        <v>1</v>
      </c>
      <c r="O134" s="43">
        <v>1</v>
      </c>
      <c r="P134" s="98">
        <v>1</v>
      </c>
      <c r="Q134" s="98">
        <v>1</v>
      </c>
    </row>
    <row r="135" spans="4:17">
      <c r="D135" s="392" t="s">
        <v>43</v>
      </c>
      <c r="E135" s="42" t="s">
        <v>11</v>
      </c>
      <c r="F135" s="45">
        <v>0.4</v>
      </c>
      <c r="G135" s="45">
        <v>2.2240000000000002</v>
      </c>
      <c r="H135" s="45">
        <v>2.1890000000000001</v>
      </c>
      <c r="I135" s="45">
        <v>2.9801000000000002</v>
      </c>
      <c r="J135" s="44">
        <v>1.5951460732353999</v>
      </c>
      <c r="K135" s="45">
        <v>2.68946764204237</v>
      </c>
      <c r="L135" s="45">
        <v>1.5522395107481199</v>
      </c>
      <c r="M135" s="44">
        <v>1.75170759399002E-6</v>
      </c>
      <c r="N135" s="45">
        <v>1.9321727980544199E-6</v>
      </c>
      <c r="O135" s="44">
        <v>1.9495580461290101</v>
      </c>
      <c r="P135" s="45">
        <v>0</v>
      </c>
      <c r="Q135" s="45">
        <v>1.7337872054841701</v>
      </c>
    </row>
    <row r="136" spans="4:17">
      <c r="D136" s="392"/>
      <c r="E136" s="42" t="s">
        <v>12</v>
      </c>
      <c r="F136" s="142">
        <v>1</v>
      </c>
      <c r="G136" s="142">
        <v>0.5</v>
      </c>
      <c r="H136" s="142">
        <v>1</v>
      </c>
      <c r="I136" s="142">
        <v>0.83330000000000004</v>
      </c>
      <c r="J136" s="143">
        <v>0.55555560000000004</v>
      </c>
      <c r="K136" s="142">
        <v>0.54166669999999995</v>
      </c>
      <c r="L136" s="142">
        <v>0.5</v>
      </c>
      <c r="M136" s="143">
        <v>1</v>
      </c>
      <c r="N136" s="142">
        <v>1</v>
      </c>
      <c r="O136" s="143">
        <v>0.48611110000000002</v>
      </c>
      <c r="P136" s="142">
        <v>1</v>
      </c>
      <c r="Q136" s="142">
        <v>0.59722220000000004</v>
      </c>
    </row>
    <row r="137" spans="4:17">
      <c r="D137" s="391" t="s">
        <v>44</v>
      </c>
      <c r="E137" s="39" t="s">
        <v>11</v>
      </c>
      <c r="F137" s="41">
        <v>2.8039000000000001</v>
      </c>
      <c r="G137" s="41">
        <v>3.2477</v>
      </c>
      <c r="H137" s="41">
        <v>2.9028</v>
      </c>
      <c r="I137" s="41">
        <v>2.7376</v>
      </c>
      <c r="J137" s="40">
        <v>1.68894402677027</v>
      </c>
      <c r="K137" s="41">
        <v>2.37316457737366</v>
      </c>
      <c r="L137" s="41">
        <v>1.3697999999999999</v>
      </c>
      <c r="M137" s="40">
        <v>8.4482148937718202E-6</v>
      </c>
      <c r="N137" s="41">
        <v>4.2923196755510499E-6</v>
      </c>
      <c r="O137" s="40">
        <v>7.7654469082254199E-3</v>
      </c>
      <c r="P137" s="41">
        <v>8.6989856519316198E-8</v>
      </c>
      <c r="Q137" s="41">
        <v>1.4047064528077699E-2</v>
      </c>
    </row>
    <row r="138" spans="4:17">
      <c r="D138" s="392"/>
      <c r="E138" s="42" t="s">
        <v>12</v>
      </c>
      <c r="F138" s="42">
        <v>1</v>
      </c>
      <c r="G138" s="42">
        <v>0.64090000000000003</v>
      </c>
      <c r="H138" s="42">
        <v>0.98839999999999995</v>
      </c>
      <c r="I138" s="42">
        <v>1</v>
      </c>
      <c r="J138" s="43">
        <v>0.60231659999999998</v>
      </c>
      <c r="K138" s="98">
        <v>0.95752895000000005</v>
      </c>
      <c r="L138" s="98">
        <v>0.77990000000000004</v>
      </c>
      <c r="M138" s="43">
        <v>1</v>
      </c>
      <c r="N138" s="98">
        <v>1</v>
      </c>
      <c r="O138" s="43">
        <v>1</v>
      </c>
      <c r="P138" s="98">
        <v>1</v>
      </c>
      <c r="Q138" s="98">
        <v>1</v>
      </c>
    </row>
    <row r="139" spans="4:17">
      <c r="D139" s="392" t="s">
        <v>45</v>
      </c>
      <c r="E139" s="42" t="s">
        <v>11</v>
      </c>
      <c r="F139" s="45">
        <v>2.8123</v>
      </c>
      <c r="G139" s="45">
        <v>3.2671000000000001</v>
      </c>
      <c r="H139" s="45">
        <v>2.9178999999999999</v>
      </c>
      <c r="I139" s="45">
        <v>2.7547000000000001</v>
      </c>
      <c r="J139" s="44">
        <v>1.7674928373760601</v>
      </c>
      <c r="K139" s="45">
        <v>2.3687867058648</v>
      </c>
      <c r="L139" s="45">
        <v>1.4345000000000001</v>
      </c>
      <c r="M139" s="44">
        <v>3.6755595387047699E-6</v>
      </c>
      <c r="N139" s="45">
        <v>1.2434145162387701E-6</v>
      </c>
      <c r="O139" s="44">
        <v>1.8760814931657499</v>
      </c>
      <c r="P139" s="45">
        <v>4.9670529417906198E-9</v>
      </c>
      <c r="Q139" s="45">
        <v>1.9887487093607501</v>
      </c>
    </row>
    <row r="140" spans="4:17">
      <c r="D140" s="393"/>
      <c r="E140" s="46" t="s">
        <v>12</v>
      </c>
      <c r="F140" s="140">
        <v>1</v>
      </c>
      <c r="G140" s="140">
        <v>0.56940000000000002</v>
      </c>
      <c r="H140" s="140">
        <v>0.98609999999999998</v>
      </c>
      <c r="I140" s="140">
        <v>1</v>
      </c>
      <c r="J140" s="141">
        <v>0.51388889999999998</v>
      </c>
      <c r="K140" s="140">
        <v>0.94444439999999996</v>
      </c>
      <c r="L140" s="140">
        <v>0.52780000000000005</v>
      </c>
      <c r="M140" s="141">
        <v>1</v>
      </c>
      <c r="N140" s="140">
        <v>1</v>
      </c>
      <c r="O140" s="141">
        <v>0.5</v>
      </c>
      <c r="P140" s="140">
        <v>1</v>
      </c>
      <c r="Q140" s="140">
        <v>0.47222219999999998</v>
      </c>
    </row>
    <row r="144" spans="4:17" ht="27" thickBot="1">
      <c r="E144" s="7"/>
      <c r="F144" s="346" t="s">
        <v>0</v>
      </c>
      <c r="G144" s="346"/>
      <c r="H144" s="346"/>
      <c r="I144" s="346"/>
      <c r="J144" s="346"/>
      <c r="K144" s="346"/>
      <c r="L144" s="346"/>
      <c r="M144" s="346"/>
      <c r="N144" s="346"/>
      <c r="O144" s="346"/>
      <c r="P144" s="346"/>
      <c r="Q144" s="346"/>
    </row>
    <row r="145" spans="3:20" ht="17.25" thickBot="1">
      <c r="E145" s="7"/>
      <c r="F145" s="347" t="s">
        <v>1</v>
      </c>
      <c r="G145" s="348"/>
      <c r="H145" s="348"/>
      <c r="I145" s="348"/>
      <c r="J145" s="348"/>
      <c r="K145" s="348"/>
      <c r="L145" s="353"/>
      <c r="M145" s="360" t="s">
        <v>10</v>
      </c>
      <c r="N145" s="361"/>
      <c r="O145" s="361"/>
      <c r="P145" s="361"/>
      <c r="Q145" s="361"/>
      <c r="S145" s="17" t="s">
        <v>14</v>
      </c>
      <c r="T145" s="18">
        <v>16</v>
      </c>
    </row>
    <row r="146" spans="3:20" ht="17.25" thickBot="1">
      <c r="C146" s="8"/>
      <c r="D146" s="8"/>
      <c r="E146" s="9"/>
      <c r="F146" s="347" t="s">
        <v>46</v>
      </c>
      <c r="G146" s="348"/>
      <c r="H146" s="348" t="s">
        <v>49</v>
      </c>
      <c r="I146" s="348"/>
      <c r="J146" s="350" t="s">
        <v>50</v>
      </c>
      <c r="K146" s="348" t="s">
        <v>59</v>
      </c>
      <c r="L146" s="353" t="s">
        <v>51</v>
      </c>
      <c r="M146" s="347" t="s">
        <v>63</v>
      </c>
      <c r="N146" s="348"/>
      <c r="O146" s="348"/>
      <c r="P146" s="348"/>
      <c r="Q146" s="349"/>
      <c r="S146" s="20" t="s">
        <v>13</v>
      </c>
      <c r="T146" s="21">
        <v>10</v>
      </c>
    </row>
    <row r="147" spans="3:20" ht="17.25" thickBot="1">
      <c r="C147" s="8"/>
      <c r="D147" s="8"/>
      <c r="E147" s="9"/>
      <c r="F147" s="117" t="s">
        <v>48</v>
      </c>
      <c r="G147" s="77" t="s">
        <v>47</v>
      </c>
      <c r="H147" s="118" t="s">
        <v>48</v>
      </c>
      <c r="I147" s="77" t="s">
        <v>47</v>
      </c>
      <c r="J147" s="351"/>
      <c r="K147" s="352"/>
      <c r="L147" s="354"/>
      <c r="M147" s="119" t="s">
        <v>64</v>
      </c>
      <c r="N147" s="118" t="s">
        <v>62</v>
      </c>
      <c r="O147" s="167" t="s">
        <v>50</v>
      </c>
      <c r="P147" s="118" t="s">
        <v>59</v>
      </c>
      <c r="Q147" s="120" t="s">
        <v>51</v>
      </c>
      <c r="S147" s="7"/>
      <c r="T147" s="7"/>
    </row>
    <row r="148" spans="3:20">
      <c r="C148" s="382" t="s">
        <v>15</v>
      </c>
      <c r="D148" s="405" t="s">
        <v>28</v>
      </c>
      <c r="E148" s="47" t="s">
        <v>11</v>
      </c>
      <c r="F148" s="47">
        <v>2.2688999999999999</v>
      </c>
      <c r="G148" s="47">
        <v>2.4687000000000001</v>
      </c>
      <c r="H148" s="47">
        <v>1.6187</v>
      </c>
      <c r="I148" s="47">
        <v>2.1164999999999998</v>
      </c>
      <c r="J148" s="163">
        <v>1.3946124919946601</v>
      </c>
      <c r="K148" s="95">
        <v>1.5657022175581501</v>
      </c>
      <c r="L148" s="95">
        <v>1.1517999999999999</v>
      </c>
      <c r="M148" s="48">
        <v>7.6256202290729201E-6</v>
      </c>
      <c r="N148" s="49">
        <v>6.7764519068684096E-6</v>
      </c>
      <c r="O148" s="48">
        <v>1.6566724497554901E-2</v>
      </c>
      <c r="P148" s="49">
        <v>0</v>
      </c>
      <c r="Q148" s="49">
        <v>9.5572300093329406E-3</v>
      </c>
      <c r="S148" s="22" t="s">
        <v>2</v>
      </c>
      <c r="T148" s="18" t="s">
        <v>6</v>
      </c>
    </row>
    <row r="149" spans="3:20">
      <c r="C149" s="382"/>
      <c r="D149" s="406"/>
      <c r="E149" s="50" t="s">
        <v>12</v>
      </c>
      <c r="F149" s="50">
        <v>1</v>
      </c>
      <c r="G149" s="50">
        <v>0.5</v>
      </c>
      <c r="H149" s="50">
        <v>1</v>
      </c>
      <c r="I149" s="50">
        <v>0.90410000000000001</v>
      </c>
      <c r="J149" s="51">
        <v>0.61449279999999995</v>
      </c>
      <c r="K149" s="96">
        <v>0.9942029</v>
      </c>
      <c r="L149" s="96">
        <v>0.54779999999999995</v>
      </c>
      <c r="M149" s="51">
        <v>1</v>
      </c>
      <c r="N149" s="96">
        <v>1</v>
      </c>
      <c r="O149" s="51">
        <v>1</v>
      </c>
      <c r="P149" s="96">
        <v>1</v>
      </c>
      <c r="Q149" s="96">
        <v>1</v>
      </c>
      <c r="S149" s="23" t="s">
        <v>3</v>
      </c>
      <c r="T149" s="24" t="s">
        <v>7</v>
      </c>
    </row>
    <row r="150" spans="3:20">
      <c r="C150" s="382"/>
      <c r="D150" s="406" t="s">
        <v>29</v>
      </c>
      <c r="E150" s="50" t="s">
        <v>11</v>
      </c>
      <c r="F150" s="50">
        <v>2.2902</v>
      </c>
      <c r="G150" s="50">
        <v>2.5047000000000001</v>
      </c>
      <c r="H150" s="50">
        <v>1.6971000000000001</v>
      </c>
      <c r="I150" s="50">
        <v>2.1465000000000001</v>
      </c>
      <c r="J150" s="51">
        <v>1.5147979656855199</v>
      </c>
      <c r="K150" s="96">
        <v>1.5873139699300101</v>
      </c>
      <c r="L150" s="96">
        <v>1.2988</v>
      </c>
      <c r="M150" s="52">
        <v>1.9946856468777601E-5</v>
      </c>
      <c r="N150" s="53">
        <v>1.0340717002084899E-5</v>
      </c>
      <c r="O150" s="52">
        <v>1.5120158195495601</v>
      </c>
      <c r="P150" s="53">
        <v>0</v>
      </c>
      <c r="Q150" s="53">
        <v>1.77328413724899</v>
      </c>
      <c r="S150" s="23" t="s">
        <v>4</v>
      </c>
      <c r="T150" s="24" t="s">
        <v>8</v>
      </c>
    </row>
    <row r="151" spans="3:20" ht="17.25" thickBot="1">
      <c r="C151" s="382"/>
      <c r="D151" s="407"/>
      <c r="E151" s="54" t="s">
        <v>12</v>
      </c>
      <c r="F151" s="144">
        <v>1</v>
      </c>
      <c r="G151" s="144">
        <v>0.5</v>
      </c>
      <c r="H151" s="144">
        <v>1</v>
      </c>
      <c r="I151" s="144">
        <v>0.88539999999999996</v>
      </c>
      <c r="J151" s="145">
        <v>0.47916666000000002</v>
      </c>
      <c r="K151" s="144">
        <v>0.98958330000000005</v>
      </c>
      <c r="L151" s="144">
        <v>0.47910000000000003</v>
      </c>
      <c r="M151" s="145">
        <v>1</v>
      </c>
      <c r="N151" s="144">
        <v>1</v>
      </c>
      <c r="O151" s="145">
        <v>0.55208330000000005</v>
      </c>
      <c r="P151" s="144">
        <v>1</v>
      </c>
      <c r="Q151" s="144">
        <v>0.48958333999999998</v>
      </c>
      <c r="S151" s="25" t="s">
        <v>5</v>
      </c>
      <c r="T151" s="21" t="s">
        <v>9</v>
      </c>
    </row>
    <row r="152" spans="3:20" ht="16.5" customHeight="1" thickBot="1">
      <c r="C152" s="383" t="s">
        <v>22</v>
      </c>
      <c r="D152" s="405" t="s">
        <v>30</v>
      </c>
      <c r="E152" s="47" t="s">
        <v>11</v>
      </c>
      <c r="F152" s="47">
        <v>2.5428999999999999</v>
      </c>
      <c r="G152" s="47">
        <v>1.6736</v>
      </c>
      <c r="H152" s="47">
        <v>1.8561000000000001</v>
      </c>
      <c r="I152" s="47">
        <v>2.444</v>
      </c>
      <c r="J152" s="163">
        <v>1.10816218852996</v>
      </c>
      <c r="K152" s="95">
        <v>2.3144315774889899</v>
      </c>
      <c r="L152" s="95">
        <v>1.4037999999999999</v>
      </c>
      <c r="M152" s="48">
        <v>5.7569909698202903E-6</v>
      </c>
      <c r="N152" s="49">
        <v>2.9020546023367701E-6</v>
      </c>
      <c r="O152" s="48">
        <v>3.1763828189476602E-2</v>
      </c>
      <c r="P152" s="49">
        <v>3.4553415201551803E-10</v>
      </c>
      <c r="Q152" s="49">
        <v>5.3164531895215899E-3</v>
      </c>
      <c r="S152" s="7"/>
      <c r="T152" s="7"/>
    </row>
    <row r="153" spans="3:20">
      <c r="C153" s="384"/>
      <c r="D153" s="406"/>
      <c r="E153" s="50" t="s">
        <v>12</v>
      </c>
      <c r="F153" s="50">
        <v>1</v>
      </c>
      <c r="G153" s="50">
        <v>0.89239999999999997</v>
      </c>
      <c r="H153" s="50">
        <v>1</v>
      </c>
      <c r="I153" s="50">
        <v>0.8488</v>
      </c>
      <c r="J153" s="51">
        <v>0.72463770000000005</v>
      </c>
      <c r="K153" s="96">
        <v>0.49855070000000001</v>
      </c>
      <c r="L153" s="96">
        <v>0.50139999999999996</v>
      </c>
      <c r="M153" s="51">
        <v>1</v>
      </c>
      <c r="N153" s="96">
        <v>1</v>
      </c>
      <c r="O153" s="51">
        <v>0.9942029</v>
      </c>
      <c r="P153" s="96">
        <v>1</v>
      </c>
      <c r="Q153" s="96">
        <v>1</v>
      </c>
      <c r="S153" s="26" t="s">
        <v>18</v>
      </c>
      <c r="T153" s="27" t="s">
        <v>20</v>
      </c>
    </row>
    <row r="154" spans="3:20" ht="17.25" thickBot="1">
      <c r="C154" s="384"/>
      <c r="D154" s="406" t="s">
        <v>31</v>
      </c>
      <c r="E154" s="50" t="s">
        <v>11</v>
      </c>
      <c r="F154" s="50">
        <v>2.5640000000000001</v>
      </c>
      <c r="G154" s="50">
        <v>1.7241</v>
      </c>
      <c r="H154" s="50">
        <v>1.889</v>
      </c>
      <c r="I154" s="50">
        <v>2.4605000000000001</v>
      </c>
      <c r="J154" s="51">
        <v>1.2832767963409399</v>
      </c>
      <c r="K154" s="96">
        <v>2.3420505126317299</v>
      </c>
      <c r="L154" s="96">
        <v>1.5570999999999999</v>
      </c>
      <c r="M154" s="52">
        <v>9.0923035713785794E-6</v>
      </c>
      <c r="N154" s="53">
        <v>5.9947102310313003E-6</v>
      </c>
      <c r="O154" s="52">
        <v>1.2800935183962101</v>
      </c>
      <c r="P154" s="53">
        <v>0</v>
      </c>
      <c r="Q154" s="53">
        <v>1.2105207045873001</v>
      </c>
      <c r="S154" s="28" t="s">
        <v>19</v>
      </c>
      <c r="T154" s="29" t="s">
        <v>21</v>
      </c>
    </row>
    <row r="155" spans="3:20">
      <c r="C155" s="384"/>
      <c r="D155" s="407"/>
      <c r="E155" s="54" t="s">
        <v>12</v>
      </c>
      <c r="F155" s="144">
        <v>1</v>
      </c>
      <c r="G155" s="144">
        <v>0.88539999999999996</v>
      </c>
      <c r="H155" s="144">
        <v>1</v>
      </c>
      <c r="I155" s="144">
        <v>0.83330000000000004</v>
      </c>
      <c r="J155" s="145">
        <v>0.57291669999999995</v>
      </c>
      <c r="K155" s="144">
        <v>0.5</v>
      </c>
      <c r="L155" s="144">
        <v>0.5</v>
      </c>
      <c r="M155" s="145">
        <v>1</v>
      </c>
      <c r="N155" s="144">
        <v>1</v>
      </c>
      <c r="O155" s="145">
        <v>0.59375</v>
      </c>
      <c r="P155" s="144">
        <v>1</v>
      </c>
      <c r="Q155" s="144">
        <v>0.60416669999999995</v>
      </c>
    </row>
    <row r="156" spans="3:20" ht="16.5" customHeight="1">
      <c r="C156" s="369" t="s">
        <v>23</v>
      </c>
      <c r="D156" s="406" t="s">
        <v>32</v>
      </c>
      <c r="E156" s="50" t="s">
        <v>11</v>
      </c>
      <c r="F156" s="50">
        <v>1.5394000000000001</v>
      </c>
      <c r="G156" s="50">
        <v>2.0876999999999999</v>
      </c>
      <c r="H156" s="50">
        <v>1.8261000000000001</v>
      </c>
      <c r="I156" s="50">
        <v>3.3592</v>
      </c>
      <c r="J156" s="51">
        <v>1.4894661429999501</v>
      </c>
      <c r="K156" s="96">
        <v>2.6038262291230998</v>
      </c>
      <c r="L156" s="96">
        <v>1.141</v>
      </c>
      <c r="M156" s="52">
        <v>8.9510591980823792E-6</v>
      </c>
      <c r="N156" s="53">
        <v>2.4777679649612698E-6</v>
      </c>
      <c r="O156" s="52">
        <v>1.6079506440007101E-2</v>
      </c>
      <c r="P156" s="53">
        <v>0</v>
      </c>
      <c r="Q156" s="53">
        <v>6.3877505047813697E-3</v>
      </c>
    </row>
    <row r="157" spans="3:20">
      <c r="C157" s="370"/>
      <c r="D157" s="406"/>
      <c r="E157" s="50" t="s">
        <v>12</v>
      </c>
      <c r="F157" s="50">
        <v>0.98550000000000004</v>
      </c>
      <c r="G157" s="50">
        <v>0.94769999999999999</v>
      </c>
      <c r="H157" s="50">
        <v>1</v>
      </c>
      <c r="I157" s="50">
        <v>0.51739999999999997</v>
      </c>
      <c r="J157" s="51">
        <v>0.68985510000000005</v>
      </c>
      <c r="K157" s="96">
        <v>0.65217393999999995</v>
      </c>
      <c r="L157" s="96">
        <v>0.55649999999999999</v>
      </c>
      <c r="M157" s="51">
        <v>1</v>
      </c>
      <c r="N157" s="96">
        <v>1</v>
      </c>
      <c r="O157" s="51">
        <v>1</v>
      </c>
      <c r="P157" s="96">
        <v>1</v>
      </c>
      <c r="Q157" s="96">
        <v>1</v>
      </c>
    </row>
    <row r="158" spans="3:20">
      <c r="C158" s="370"/>
      <c r="D158" s="406" t="s">
        <v>33</v>
      </c>
      <c r="E158" s="50" t="s">
        <v>11</v>
      </c>
      <c r="F158" s="50">
        <v>1.5649</v>
      </c>
      <c r="G158" s="50">
        <v>2.1432000000000002</v>
      </c>
      <c r="H158" s="50">
        <v>1.8280000000000001</v>
      </c>
      <c r="I158" s="50">
        <v>3.3982999999999999</v>
      </c>
      <c r="J158" s="51">
        <v>1.62337642908096</v>
      </c>
      <c r="K158" s="96">
        <v>2.6240385770797698</v>
      </c>
      <c r="L158" s="96">
        <v>1.3163</v>
      </c>
      <c r="M158" s="52">
        <v>2.6501049243658199E-5</v>
      </c>
      <c r="N158" s="53">
        <v>9.1253530219622299E-6</v>
      </c>
      <c r="O158" s="52">
        <v>1.47497771183649</v>
      </c>
      <c r="P158" s="53">
        <v>0</v>
      </c>
      <c r="Q158" s="53">
        <v>1.2596660355726801</v>
      </c>
    </row>
    <row r="159" spans="3:20">
      <c r="C159" s="370"/>
      <c r="D159" s="406"/>
      <c r="E159" s="50" t="s">
        <v>12</v>
      </c>
      <c r="F159" s="146">
        <v>0.98960000000000004</v>
      </c>
      <c r="G159" s="146">
        <v>0.91669999999999996</v>
      </c>
      <c r="H159" s="146">
        <v>0.97919999999999996</v>
      </c>
      <c r="I159" s="146">
        <v>0.5</v>
      </c>
      <c r="J159" s="147">
        <v>0.53125</v>
      </c>
      <c r="K159" s="146">
        <v>0.625</v>
      </c>
      <c r="L159" s="146">
        <v>0.47910000000000003</v>
      </c>
      <c r="M159" s="147">
        <v>1</v>
      </c>
      <c r="N159" s="146">
        <v>1</v>
      </c>
      <c r="O159" s="147">
        <v>0.51041669999999995</v>
      </c>
      <c r="P159" s="146">
        <v>1</v>
      </c>
      <c r="Q159" s="146">
        <v>0.60416669999999995</v>
      </c>
    </row>
    <row r="160" spans="3:20" ht="16.5" customHeight="1">
      <c r="C160" s="372" t="s">
        <v>24</v>
      </c>
      <c r="D160" s="405" t="s">
        <v>34</v>
      </c>
      <c r="E160" s="47" t="s">
        <v>11</v>
      </c>
      <c r="F160" s="47">
        <v>2.3452000000000002</v>
      </c>
      <c r="G160" s="47">
        <v>1.5022</v>
      </c>
      <c r="H160" s="47">
        <v>2.6648000000000001</v>
      </c>
      <c r="I160" s="47">
        <v>1.8601000000000001</v>
      </c>
      <c r="J160" s="163">
        <v>1.3220537486283599</v>
      </c>
      <c r="K160" s="95">
        <v>2.1664951352105599</v>
      </c>
      <c r="L160" s="95">
        <v>1.0896999999999999</v>
      </c>
      <c r="M160" s="48">
        <v>2.3243221672943702E-6</v>
      </c>
      <c r="N160" s="49">
        <v>3.6710713862189301E-6</v>
      </c>
      <c r="O160" s="48">
        <v>3.8936344631340103E-2</v>
      </c>
      <c r="P160" s="49">
        <v>9.3294158845956294E-9</v>
      </c>
      <c r="Q160" s="49">
        <v>4.8940063535195298E-3</v>
      </c>
    </row>
    <row r="161" spans="3:17">
      <c r="C161" s="373"/>
      <c r="D161" s="406"/>
      <c r="E161" s="50" t="s">
        <v>12</v>
      </c>
      <c r="F161" s="50">
        <v>1</v>
      </c>
      <c r="G161" s="50">
        <v>0.95350000000000001</v>
      </c>
      <c r="H161" s="50">
        <v>1</v>
      </c>
      <c r="I161" s="50">
        <v>0.99709999999999999</v>
      </c>
      <c r="J161" s="51">
        <v>0.50144929999999999</v>
      </c>
      <c r="K161" s="96">
        <v>0.73913044000000006</v>
      </c>
      <c r="L161" s="96">
        <v>0.50429999999999997</v>
      </c>
      <c r="M161" s="51">
        <v>1</v>
      </c>
      <c r="N161" s="96">
        <v>1</v>
      </c>
      <c r="O161" s="51">
        <v>0.9826087</v>
      </c>
      <c r="P161" s="96">
        <v>1</v>
      </c>
      <c r="Q161" s="96">
        <v>1</v>
      </c>
    </row>
    <row r="162" spans="3:17">
      <c r="C162" s="373"/>
      <c r="D162" s="406" t="s">
        <v>35</v>
      </c>
      <c r="E162" s="50" t="s">
        <v>11</v>
      </c>
      <c r="F162" s="50">
        <v>2.3628</v>
      </c>
      <c r="G162" s="50">
        <v>1.5318000000000001</v>
      </c>
      <c r="H162" s="50">
        <v>2.6930000000000001</v>
      </c>
      <c r="I162" s="50">
        <v>1.9083000000000001</v>
      </c>
      <c r="J162" s="51">
        <v>1.51930451393127</v>
      </c>
      <c r="K162" s="96">
        <v>2.2133984367052699</v>
      </c>
      <c r="L162" s="96">
        <v>1.2327999999999999</v>
      </c>
      <c r="M162" s="52">
        <v>8.2411969136349707E-6</v>
      </c>
      <c r="N162" s="53">
        <v>5.8270612252423801E-6</v>
      </c>
      <c r="O162" s="52">
        <v>1.4056973457336399</v>
      </c>
      <c r="P162" s="53">
        <v>5.3518681160843096E-7</v>
      </c>
      <c r="Q162" s="53">
        <v>1.69232035676638</v>
      </c>
    </row>
    <row r="163" spans="3:17">
      <c r="C163" s="373"/>
      <c r="D163" s="407"/>
      <c r="E163" s="54" t="s">
        <v>12</v>
      </c>
      <c r="F163" s="144">
        <v>1</v>
      </c>
      <c r="G163" s="144">
        <v>0.9375</v>
      </c>
      <c r="H163" s="144">
        <v>1</v>
      </c>
      <c r="I163" s="144">
        <v>1</v>
      </c>
      <c r="J163" s="145">
        <v>0.5</v>
      </c>
      <c r="K163" s="144">
        <v>0.69791669999999995</v>
      </c>
      <c r="L163" s="144">
        <v>0.5</v>
      </c>
      <c r="M163" s="145">
        <v>1</v>
      </c>
      <c r="N163" s="144">
        <v>1</v>
      </c>
      <c r="O163" s="145">
        <v>0.61458330000000005</v>
      </c>
      <c r="P163" s="144">
        <v>1</v>
      </c>
      <c r="Q163" s="144">
        <v>0.57291669999999995</v>
      </c>
    </row>
    <row r="164" spans="3:17" ht="16.5" customHeight="1">
      <c r="C164" s="376" t="s">
        <v>25</v>
      </c>
      <c r="D164" s="406" t="s">
        <v>36</v>
      </c>
      <c r="E164" s="50" t="s">
        <v>11</v>
      </c>
      <c r="F164" s="53">
        <v>2.0371999999999999</v>
      </c>
      <c r="G164" s="50">
        <v>2.0289999999999999</v>
      </c>
      <c r="H164" s="53">
        <v>2.5156000000000001</v>
      </c>
      <c r="I164" s="53">
        <v>3.0032000000000001</v>
      </c>
      <c r="J164" s="52">
        <v>1.0721881797348201</v>
      </c>
      <c r="K164" s="53">
        <v>2.2595206067181999</v>
      </c>
      <c r="L164" s="53">
        <v>1.2457</v>
      </c>
      <c r="M164" s="52">
        <v>7.6815593907351405E-6</v>
      </c>
      <c r="N164" s="53">
        <v>2.8629483671320998E-6</v>
      </c>
      <c r="O164" s="52">
        <v>6.82087512551874E-3</v>
      </c>
      <c r="P164" s="53">
        <v>2.4187386316043501E-9</v>
      </c>
      <c r="Q164" s="53">
        <v>2.32616556781357E-2</v>
      </c>
    </row>
    <row r="165" spans="3:17">
      <c r="C165" s="377"/>
      <c r="D165" s="406"/>
      <c r="E165" s="50" t="s">
        <v>12</v>
      </c>
      <c r="F165" s="50">
        <v>1</v>
      </c>
      <c r="G165" s="50">
        <v>0.94769999999999999</v>
      </c>
      <c r="H165" s="50">
        <v>1</v>
      </c>
      <c r="I165" s="50">
        <v>1</v>
      </c>
      <c r="J165" s="51">
        <v>0.81449276000000004</v>
      </c>
      <c r="K165" s="96">
        <v>0.95652174999999995</v>
      </c>
      <c r="L165" s="96">
        <v>0.50139999999999996</v>
      </c>
      <c r="M165" s="51">
        <v>1</v>
      </c>
      <c r="N165" s="96">
        <v>1</v>
      </c>
      <c r="O165" s="51">
        <v>1</v>
      </c>
      <c r="P165" s="96">
        <v>1</v>
      </c>
      <c r="Q165" s="96">
        <v>1</v>
      </c>
    </row>
    <row r="166" spans="3:17">
      <c r="C166" s="377"/>
      <c r="D166" s="406" t="s">
        <v>37</v>
      </c>
      <c r="E166" s="50" t="s">
        <v>11</v>
      </c>
      <c r="F166" s="50">
        <v>2.0949</v>
      </c>
      <c r="G166" s="50">
        <v>2.0516999999999999</v>
      </c>
      <c r="H166" s="50">
        <v>2.5129000000000001</v>
      </c>
      <c r="I166" s="50">
        <v>3.0179999999999998</v>
      </c>
      <c r="J166" s="51">
        <v>1.2101276516914301</v>
      </c>
      <c r="K166" s="96">
        <v>2.3180380860964398</v>
      </c>
      <c r="L166" s="96">
        <v>1.3411</v>
      </c>
      <c r="M166" s="52">
        <v>1.4294569950834499E-5</v>
      </c>
      <c r="N166" s="53">
        <v>3.6555477246717199E-6</v>
      </c>
      <c r="O166" s="52">
        <v>1.4195708930492399</v>
      </c>
      <c r="P166" s="53">
        <v>1.49011558647771E-8</v>
      </c>
      <c r="Q166" s="53">
        <v>1.2731570303440001</v>
      </c>
    </row>
    <row r="167" spans="3:17">
      <c r="C167" s="377"/>
      <c r="D167" s="406"/>
      <c r="E167" s="50" t="s">
        <v>12</v>
      </c>
      <c r="F167" s="146">
        <v>1</v>
      </c>
      <c r="G167" s="146">
        <v>0.92710000000000004</v>
      </c>
      <c r="H167" s="146">
        <v>1</v>
      </c>
      <c r="I167" s="146">
        <v>0.98960000000000004</v>
      </c>
      <c r="J167" s="147">
        <v>0.46875</v>
      </c>
      <c r="K167" s="146">
        <v>0.96875</v>
      </c>
      <c r="L167" s="146">
        <v>0.5</v>
      </c>
      <c r="M167" s="147">
        <v>1</v>
      </c>
      <c r="N167" s="146">
        <v>1</v>
      </c>
      <c r="O167" s="147">
        <v>0.60416669999999995</v>
      </c>
      <c r="P167" s="146">
        <v>1</v>
      </c>
      <c r="Q167" s="146">
        <v>0.52083330000000005</v>
      </c>
    </row>
    <row r="168" spans="3:17" ht="16.5" customHeight="1">
      <c r="C168" s="378" t="s">
        <v>17</v>
      </c>
      <c r="D168" s="405" t="s">
        <v>26</v>
      </c>
      <c r="E168" s="47" t="s">
        <v>11</v>
      </c>
      <c r="F168" s="49">
        <v>1.3048999999999999</v>
      </c>
      <c r="G168" s="49">
        <v>2.2037</v>
      </c>
      <c r="H168" s="49">
        <v>2.5811000000000002</v>
      </c>
      <c r="I168" s="49">
        <v>0.17399999999999999</v>
      </c>
      <c r="J168" s="48">
        <v>1.3164243881253199</v>
      </c>
      <c r="K168" s="49">
        <v>2.5042267509128702</v>
      </c>
      <c r="L168" s="49">
        <v>1.2456</v>
      </c>
      <c r="M168" s="48">
        <v>2.1698808098704601E-6</v>
      </c>
      <c r="N168" s="49">
        <v>1.3406527904263E-6</v>
      </c>
      <c r="O168" s="48">
        <v>6.6614606282741204E-3</v>
      </c>
      <c r="P168" s="49">
        <v>0</v>
      </c>
      <c r="Q168" s="49">
        <v>7.5636558410158098E-3</v>
      </c>
    </row>
    <row r="169" spans="3:17">
      <c r="C169" s="379"/>
      <c r="D169" s="406"/>
      <c r="E169" s="50" t="s">
        <v>12</v>
      </c>
      <c r="F169" s="50">
        <v>1</v>
      </c>
      <c r="G169" s="50">
        <v>0.80520000000000003</v>
      </c>
      <c r="H169" s="50">
        <v>1</v>
      </c>
      <c r="I169" s="50">
        <v>1</v>
      </c>
      <c r="J169" s="51">
        <v>0.69855069999999997</v>
      </c>
      <c r="K169" s="96">
        <v>0.9652174</v>
      </c>
      <c r="L169" s="96">
        <v>0.50139999999999996</v>
      </c>
      <c r="M169" s="51">
        <v>1</v>
      </c>
      <c r="N169" s="96">
        <v>1</v>
      </c>
      <c r="O169" s="51">
        <v>1</v>
      </c>
      <c r="P169" s="96">
        <v>1</v>
      </c>
      <c r="Q169" s="96">
        <v>1</v>
      </c>
    </row>
    <row r="170" spans="3:17">
      <c r="C170" s="379"/>
      <c r="D170" s="406" t="s">
        <v>27</v>
      </c>
      <c r="E170" s="50" t="s">
        <v>11</v>
      </c>
      <c r="F170" s="53">
        <v>1.3427</v>
      </c>
      <c r="G170" s="53">
        <v>2.2252999999999998</v>
      </c>
      <c r="H170" s="53">
        <v>2.6151</v>
      </c>
      <c r="I170" s="53">
        <v>0.19339999999999999</v>
      </c>
      <c r="J170" s="52">
        <v>1.43821944793065</v>
      </c>
      <c r="K170" s="53">
        <v>2.5283966064453098</v>
      </c>
      <c r="L170" s="53">
        <v>1.341</v>
      </c>
      <c r="M170" s="52">
        <v>9.6117208272517002E-6</v>
      </c>
      <c r="N170" s="53">
        <v>1.52112435595578E-6</v>
      </c>
      <c r="O170" s="52">
        <v>1.4867307047049201</v>
      </c>
      <c r="P170" s="53">
        <v>0</v>
      </c>
      <c r="Q170" s="53">
        <v>1.44307931264241</v>
      </c>
    </row>
    <row r="171" spans="3:17">
      <c r="C171" s="379"/>
      <c r="D171" s="407"/>
      <c r="E171" s="54" t="s">
        <v>12</v>
      </c>
      <c r="F171" s="144">
        <v>1</v>
      </c>
      <c r="G171" s="144">
        <v>0.76039999999999996</v>
      </c>
      <c r="H171" s="144">
        <v>1</v>
      </c>
      <c r="I171" s="144">
        <v>1</v>
      </c>
      <c r="J171" s="145">
        <v>0.45833333999999998</v>
      </c>
      <c r="K171" s="144">
        <v>0.98958330000000005</v>
      </c>
      <c r="L171" s="144">
        <v>0.5</v>
      </c>
      <c r="M171" s="145">
        <v>1</v>
      </c>
      <c r="N171" s="144">
        <v>1</v>
      </c>
      <c r="O171" s="145">
        <v>0.5625</v>
      </c>
      <c r="P171" s="144">
        <v>1</v>
      </c>
      <c r="Q171" s="144">
        <v>0.54166669999999995</v>
      </c>
    </row>
    <row r="172" spans="3:17" ht="16.5" customHeight="1">
      <c r="C172" s="380" t="s">
        <v>16</v>
      </c>
      <c r="D172" s="406" t="s">
        <v>38</v>
      </c>
      <c r="E172" s="50" t="s">
        <v>11</v>
      </c>
      <c r="F172" s="53">
        <v>1.2339</v>
      </c>
      <c r="G172" s="53">
        <v>2.1025</v>
      </c>
      <c r="H172" s="53">
        <v>1.9649000000000001</v>
      </c>
      <c r="I172" s="53">
        <v>1.9675</v>
      </c>
      <c r="J172" s="52">
        <v>1.4408206787662201</v>
      </c>
      <c r="K172" s="53">
        <v>3.3571476231450599</v>
      </c>
      <c r="L172" s="53">
        <v>0.95760000000000001</v>
      </c>
      <c r="M172" s="52">
        <v>2.7009244367155001E-6</v>
      </c>
      <c r="N172" s="53">
        <v>4.3988870445083599E-6</v>
      </c>
      <c r="O172" s="52">
        <v>5.2750447542285099E-3</v>
      </c>
      <c r="P172" s="53">
        <v>0</v>
      </c>
      <c r="Q172" s="53">
        <v>1.7641848736051201E-2</v>
      </c>
    </row>
    <row r="173" spans="3:17">
      <c r="C173" s="381"/>
      <c r="D173" s="406"/>
      <c r="E173" s="50" t="s">
        <v>12</v>
      </c>
      <c r="F173" s="50">
        <v>1</v>
      </c>
      <c r="G173" s="50">
        <v>0.85170000000000001</v>
      </c>
      <c r="H173" s="50">
        <v>0.97970000000000002</v>
      </c>
      <c r="I173" s="50">
        <v>1</v>
      </c>
      <c r="J173" s="51">
        <v>0.75362320000000005</v>
      </c>
      <c r="K173" s="96">
        <v>0.9652174</v>
      </c>
      <c r="L173" s="96">
        <v>0.52459999999999996</v>
      </c>
      <c r="M173" s="51">
        <v>1</v>
      </c>
      <c r="N173" s="96">
        <v>1</v>
      </c>
      <c r="O173" s="51">
        <v>1</v>
      </c>
      <c r="P173" s="96">
        <v>1</v>
      </c>
      <c r="Q173" s="96">
        <v>1</v>
      </c>
    </row>
    <row r="174" spans="3:17">
      <c r="C174" s="381"/>
      <c r="D174" s="406" t="s">
        <v>39</v>
      </c>
      <c r="E174" s="50" t="s">
        <v>11</v>
      </c>
      <c r="F174" s="53">
        <v>1.2682</v>
      </c>
      <c r="G174" s="53">
        <v>2.1757</v>
      </c>
      <c r="H174" s="53">
        <v>2.0102000000000002</v>
      </c>
      <c r="I174" s="53">
        <v>1.9992000000000001</v>
      </c>
      <c r="J174" s="52">
        <v>1.5458129445711699</v>
      </c>
      <c r="K174" s="53">
        <v>3.39264965057373</v>
      </c>
      <c r="L174" s="53">
        <v>1.1554</v>
      </c>
      <c r="M174" s="52">
        <v>6.0540524107940004E-6</v>
      </c>
      <c r="N174" s="53">
        <v>4.4913345315459598E-6</v>
      </c>
      <c r="O174" s="52">
        <v>1.37076771259307</v>
      </c>
      <c r="P174" s="53">
        <v>0</v>
      </c>
      <c r="Q174" s="53">
        <v>1.2173814773559499</v>
      </c>
    </row>
    <row r="175" spans="3:17">
      <c r="C175" s="381"/>
      <c r="D175" s="406"/>
      <c r="E175" s="50" t="s">
        <v>12</v>
      </c>
      <c r="F175" s="146">
        <v>1</v>
      </c>
      <c r="G175" s="146">
        <v>0.83330000000000004</v>
      </c>
      <c r="H175" s="146">
        <v>0.98960000000000004</v>
      </c>
      <c r="I175" s="146">
        <v>1</v>
      </c>
      <c r="J175" s="147">
        <v>0.45833333999999998</v>
      </c>
      <c r="K175" s="146">
        <v>0.98958330000000005</v>
      </c>
      <c r="L175" s="146">
        <v>0.48949999999999999</v>
      </c>
      <c r="M175" s="147">
        <v>1</v>
      </c>
      <c r="N175" s="146">
        <v>1</v>
      </c>
      <c r="O175" s="147">
        <v>0.61458330000000005</v>
      </c>
      <c r="P175" s="146">
        <v>1</v>
      </c>
      <c r="Q175" s="146">
        <v>0.625</v>
      </c>
    </row>
    <row r="176" spans="3:17">
      <c r="D176" s="405" t="s">
        <v>40</v>
      </c>
      <c r="E176" s="47" t="s">
        <v>11</v>
      </c>
      <c r="F176" s="49">
        <v>1.2339</v>
      </c>
      <c r="G176" s="47">
        <v>1.5998000000000001</v>
      </c>
      <c r="H176" s="49">
        <v>1.2842</v>
      </c>
      <c r="I176" s="49">
        <v>2.2991000000000001</v>
      </c>
      <c r="J176" s="48">
        <v>1.46959309025087</v>
      </c>
      <c r="K176" s="49">
        <v>2.5631322529004898</v>
      </c>
      <c r="L176" s="49">
        <v>1.2870999999999999</v>
      </c>
      <c r="M176" s="48">
        <v>2.6570937401682302E-6</v>
      </c>
      <c r="N176" s="49">
        <v>2.7859447868650001E-6</v>
      </c>
      <c r="O176" s="48">
        <v>1.1704932296297601E-2</v>
      </c>
      <c r="P176" s="49">
        <v>0</v>
      </c>
      <c r="Q176" s="49">
        <v>6.7542535954735403E-3</v>
      </c>
    </row>
    <row r="177" spans="4:20">
      <c r="D177" s="406"/>
      <c r="E177" s="50" t="s">
        <v>12</v>
      </c>
      <c r="F177" s="50">
        <v>1</v>
      </c>
      <c r="G177" s="50">
        <v>0.91859999999999997</v>
      </c>
      <c r="H177" s="50">
        <v>1</v>
      </c>
      <c r="I177" s="50">
        <v>0.93020000000000003</v>
      </c>
      <c r="J177" s="51">
        <v>0.51884054999999996</v>
      </c>
      <c r="K177" s="96">
        <v>0.49855070000000001</v>
      </c>
      <c r="L177" s="96">
        <v>0.50139999999999996</v>
      </c>
      <c r="M177" s="51">
        <v>1</v>
      </c>
      <c r="N177" s="96">
        <v>1</v>
      </c>
      <c r="O177" s="51">
        <v>1</v>
      </c>
      <c r="P177" s="96">
        <v>1</v>
      </c>
      <c r="Q177" s="96">
        <v>1</v>
      </c>
    </row>
    <row r="178" spans="4:20">
      <c r="D178" s="406" t="s">
        <v>41</v>
      </c>
      <c r="E178" s="50" t="s">
        <v>11</v>
      </c>
      <c r="F178" s="50">
        <v>1.2682</v>
      </c>
      <c r="G178" s="50">
        <v>1.6557999999999999</v>
      </c>
      <c r="H178" s="50">
        <v>1.3268</v>
      </c>
      <c r="I178" s="50">
        <v>2.3416000000000001</v>
      </c>
      <c r="J178" s="51">
        <v>1.6359193722406999</v>
      </c>
      <c r="K178" s="96">
        <v>2.5638889471689801</v>
      </c>
      <c r="L178" s="96">
        <v>1.4691000000000001</v>
      </c>
      <c r="M178" s="52">
        <v>8.1248655400637806E-6</v>
      </c>
      <c r="N178" s="53">
        <v>5.7573331181022902E-6</v>
      </c>
      <c r="O178" s="52">
        <v>1.4240201711654601</v>
      </c>
      <c r="P178" s="53">
        <v>0</v>
      </c>
      <c r="Q178" s="53">
        <v>1.71129435300827</v>
      </c>
    </row>
    <row r="179" spans="4:20">
      <c r="D179" s="407"/>
      <c r="E179" s="54" t="s">
        <v>12</v>
      </c>
      <c r="F179" s="144">
        <v>1</v>
      </c>
      <c r="G179" s="144">
        <v>0.89580000000000004</v>
      </c>
      <c r="H179" s="144">
        <v>1</v>
      </c>
      <c r="I179" s="144">
        <v>0.90620000000000001</v>
      </c>
      <c r="J179" s="145">
        <v>0.5</v>
      </c>
      <c r="K179" s="144">
        <v>0.5</v>
      </c>
      <c r="L179" s="144">
        <v>0.5</v>
      </c>
      <c r="M179" s="145">
        <v>1</v>
      </c>
      <c r="N179" s="144">
        <v>1</v>
      </c>
      <c r="O179" s="145">
        <v>0.55208330000000005</v>
      </c>
      <c r="P179" s="144">
        <v>1</v>
      </c>
      <c r="Q179" s="144">
        <v>0.51041669999999995</v>
      </c>
    </row>
    <row r="180" spans="4:20">
      <c r="D180" s="406" t="s">
        <v>42</v>
      </c>
      <c r="E180" s="50" t="s">
        <v>11</v>
      </c>
      <c r="F180" s="53">
        <v>1.2224999999999999</v>
      </c>
      <c r="G180" s="53">
        <v>2.0066999999999999</v>
      </c>
      <c r="H180" s="53">
        <v>2.1848000000000001</v>
      </c>
      <c r="I180" s="53">
        <v>1.9279999999999999</v>
      </c>
      <c r="J180" s="52">
        <v>1.3885647345280301</v>
      </c>
      <c r="K180" s="53">
        <v>3.0682967738828699</v>
      </c>
      <c r="L180" s="53">
        <v>1.4438</v>
      </c>
      <c r="M180" s="52">
        <v>4.2434647481138096E-6</v>
      </c>
      <c r="N180" s="53">
        <v>4.6975906004092003E-6</v>
      </c>
      <c r="O180" s="52">
        <v>1.6350657673741501E-2</v>
      </c>
      <c r="P180" s="53">
        <v>1.78985261461581E-7</v>
      </c>
      <c r="Q180" s="53">
        <v>4.6626058805302002E-3</v>
      </c>
    </row>
    <row r="181" spans="4:20">
      <c r="D181" s="406"/>
      <c r="E181" s="50" t="s">
        <v>12</v>
      </c>
      <c r="F181" s="50">
        <v>1</v>
      </c>
      <c r="G181" s="50">
        <v>0.9506</v>
      </c>
      <c r="H181" s="50">
        <v>1</v>
      </c>
      <c r="I181" s="50">
        <v>0.94189999999999996</v>
      </c>
      <c r="J181" s="51">
        <v>0.6</v>
      </c>
      <c r="K181" s="96">
        <v>0.49855070000000001</v>
      </c>
      <c r="L181" s="96">
        <v>0.50139999999999996</v>
      </c>
      <c r="M181" s="51">
        <v>1</v>
      </c>
      <c r="N181" s="96">
        <v>1</v>
      </c>
      <c r="O181" s="51">
        <v>0.99710140000000003</v>
      </c>
      <c r="P181" s="96">
        <v>1</v>
      </c>
      <c r="Q181" s="96">
        <v>1</v>
      </c>
    </row>
    <row r="182" spans="4:20">
      <c r="D182" s="406" t="s">
        <v>43</v>
      </c>
      <c r="E182" s="50" t="s">
        <v>11</v>
      </c>
      <c r="F182" s="53">
        <v>1.2532000000000001</v>
      </c>
      <c r="G182" s="53">
        <v>2.0908000000000002</v>
      </c>
      <c r="H182" s="53">
        <v>2.2149999999999999</v>
      </c>
      <c r="I182" s="53">
        <v>1.9585999999999999</v>
      </c>
      <c r="J182" s="52">
        <v>1.54534081617991</v>
      </c>
      <c r="K182" s="53">
        <v>3.06306318442026</v>
      </c>
      <c r="L182" s="53">
        <v>1.5847</v>
      </c>
      <c r="M182" s="52">
        <v>1.1481474208115499E-5</v>
      </c>
      <c r="N182" s="53">
        <v>2.9149170075015701E-5</v>
      </c>
      <c r="O182" s="52">
        <v>1.6181578437487201</v>
      </c>
      <c r="P182" s="53">
        <v>3.7385448562095699E-6</v>
      </c>
      <c r="Q182" s="53">
        <v>1.58654775222142</v>
      </c>
    </row>
    <row r="183" spans="4:20">
      <c r="D183" s="406"/>
      <c r="E183" s="50" t="s">
        <v>12</v>
      </c>
      <c r="F183" s="146">
        <v>1</v>
      </c>
      <c r="G183" s="146">
        <v>0.94789999999999996</v>
      </c>
      <c r="H183" s="146">
        <v>1</v>
      </c>
      <c r="I183" s="146">
        <v>0.91669999999999996</v>
      </c>
      <c r="J183" s="147">
        <v>0.52083330000000005</v>
      </c>
      <c r="K183" s="146">
        <v>0.5</v>
      </c>
      <c r="L183" s="146">
        <v>0.5</v>
      </c>
      <c r="M183" s="147">
        <v>1</v>
      </c>
      <c r="N183" s="146">
        <v>1</v>
      </c>
      <c r="O183" s="147">
        <v>0.58333330000000005</v>
      </c>
      <c r="P183" s="146">
        <v>1</v>
      </c>
      <c r="Q183" s="146">
        <v>0.57291669999999995</v>
      </c>
    </row>
    <row r="184" spans="4:20">
      <c r="D184" s="405" t="s">
        <v>44</v>
      </c>
      <c r="E184" s="47" t="s">
        <v>11</v>
      </c>
      <c r="F184" s="49">
        <v>2.4496000000000002</v>
      </c>
      <c r="G184" s="49">
        <v>1.9309000000000001</v>
      </c>
      <c r="H184" s="49">
        <v>2.6139999999999999</v>
      </c>
      <c r="I184" s="49">
        <v>2.9348000000000001</v>
      </c>
      <c r="J184" s="48">
        <v>0.96381412986395998</v>
      </c>
      <c r="K184" s="49">
        <v>1.81231345853943</v>
      </c>
      <c r="L184" s="49">
        <v>1.0067999999999999</v>
      </c>
      <c r="M184" s="48">
        <v>4.16098530620175E-6</v>
      </c>
      <c r="N184" s="49">
        <v>4.04735312548692E-6</v>
      </c>
      <c r="O184" s="48">
        <v>4.8005845222244201E-3</v>
      </c>
      <c r="P184" s="49">
        <v>0</v>
      </c>
      <c r="Q184" s="49">
        <v>3.4902443839372001E-2</v>
      </c>
    </row>
    <row r="185" spans="4:20">
      <c r="D185" s="406"/>
      <c r="E185" s="50" t="s">
        <v>12</v>
      </c>
      <c r="F185" s="50">
        <v>0.99129999999999996</v>
      </c>
      <c r="G185" s="50">
        <v>0.9506</v>
      </c>
      <c r="H185" s="50">
        <v>0.97389999999999999</v>
      </c>
      <c r="I185" s="50">
        <v>0.97089999999999999</v>
      </c>
      <c r="J185" s="51">
        <v>0.57391303999999999</v>
      </c>
      <c r="K185" s="96">
        <v>0.91304350000000001</v>
      </c>
      <c r="L185" s="96">
        <v>0.66659999999999997</v>
      </c>
      <c r="M185" s="51">
        <v>1</v>
      </c>
      <c r="N185" s="96">
        <v>1</v>
      </c>
      <c r="O185" s="51">
        <v>1</v>
      </c>
      <c r="P185" s="96">
        <v>1</v>
      </c>
      <c r="Q185" s="96">
        <v>0.99130434000000001</v>
      </c>
    </row>
    <row r="186" spans="4:20">
      <c r="D186" s="406" t="s">
        <v>45</v>
      </c>
      <c r="E186" s="50" t="s">
        <v>11</v>
      </c>
      <c r="F186" s="53">
        <v>2.4771000000000001</v>
      </c>
      <c r="G186" s="53">
        <v>1.9558</v>
      </c>
      <c r="H186" s="53">
        <v>2.6547000000000001</v>
      </c>
      <c r="I186" s="53">
        <v>2.9592999999999998</v>
      </c>
      <c r="J186" s="52">
        <v>1.1120713154474799</v>
      </c>
      <c r="K186" s="53">
        <v>1.85030343135197</v>
      </c>
      <c r="L186" s="53">
        <v>1.1396999999999999</v>
      </c>
      <c r="M186" s="52">
        <v>9.7234071555855392E-6</v>
      </c>
      <c r="N186" s="53">
        <v>5.3018692938167002E-6</v>
      </c>
      <c r="O186" s="52">
        <v>1.25200620293617</v>
      </c>
      <c r="P186" s="53">
        <v>0</v>
      </c>
      <c r="Q186" s="53">
        <v>1.37130977710088</v>
      </c>
    </row>
    <row r="187" spans="4:20">
      <c r="D187" s="407"/>
      <c r="E187" s="54" t="s">
        <v>12</v>
      </c>
      <c r="F187" s="144">
        <v>0.97919999999999996</v>
      </c>
      <c r="G187" s="144">
        <v>0.96879999999999999</v>
      </c>
      <c r="H187" s="144">
        <v>0.98960000000000004</v>
      </c>
      <c r="I187" s="144">
        <v>0.98960000000000004</v>
      </c>
      <c r="J187" s="145">
        <v>0.51041669999999995</v>
      </c>
      <c r="K187" s="144">
        <v>0.89583330000000005</v>
      </c>
      <c r="L187" s="144">
        <v>0.54159999999999997</v>
      </c>
      <c r="M187" s="145">
        <v>1</v>
      </c>
      <c r="N187" s="144">
        <v>1</v>
      </c>
      <c r="O187" s="145">
        <v>0.57291669999999995</v>
      </c>
      <c r="P187" s="144">
        <v>1</v>
      </c>
      <c r="Q187" s="144">
        <v>0.58333330000000005</v>
      </c>
    </row>
    <row r="190" spans="4:20">
      <c r="M190" s="64"/>
      <c r="N190" s="64"/>
      <c r="O190" s="64"/>
      <c r="P190" s="64"/>
    </row>
    <row r="191" spans="4:20" ht="27" thickBot="1">
      <c r="E191" s="7"/>
      <c r="F191" s="411" t="s">
        <v>0</v>
      </c>
      <c r="G191" s="411"/>
      <c r="H191" s="411"/>
      <c r="I191" s="411"/>
      <c r="J191" s="411"/>
      <c r="K191" s="411"/>
      <c r="L191" s="411"/>
      <c r="M191" s="411"/>
      <c r="N191" s="411"/>
      <c r="O191" s="411"/>
      <c r="P191" s="411"/>
      <c r="Q191" s="411"/>
    </row>
    <row r="192" spans="4:20" ht="17.25" thickBot="1">
      <c r="E192" s="7"/>
      <c r="F192" s="412" t="s">
        <v>1</v>
      </c>
      <c r="G192" s="413"/>
      <c r="H192" s="413"/>
      <c r="I192" s="413"/>
      <c r="J192" s="413"/>
      <c r="K192" s="413"/>
      <c r="L192" s="418"/>
      <c r="M192" s="420" t="s">
        <v>10</v>
      </c>
      <c r="N192" s="421"/>
      <c r="O192" s="421"/>
      <c r="P192" s="421"/>
      <c r="Q192" s="421"/>
      <c r="S192" s="17" t="s">
        <v>14</v>
      </c>
      <c r="T192" s="18">
        <v>16</v>
      </c>
    </row>
    <row r="193" spans="3:20" ht="17.25" thickBot="1">
      <c r="C193" s="8"/>
      <c r="D193" s="8"/>
      <c r="E193" s="9"/>
      <c r="F193" s="412" t="s">
        <v>46</v>
      </c>
      <c r="G193" s="413"/>
      <c r="H193" s="413" t="s">
        <v>49</v>
      </c>
      <c r="I193" s="413"/>
      <c r="J193" s="415" t="s">
        <v>50</v>
      </c>
      <c r="K193" s="413" t="s">
        <v>59</v>
      </c>
      <c r="L193" s="418" t="s">
        <v>51</v>
      </c>
      <c r="M193" s="412" t="s">
        <v>63</v>
      </c>
      <c r="N193" s="413"/>
      <c r="O193" s="413"/>
      <c r="P193" s="413"/>
      <c r="Q193" s="414"/>
      <c r="S193" s="20" t="s">
        <v>13</v>
      </c>
      <c r="T193" s="21">
        <v>10</v>
      </c>
    </row>
    <row r="194" spans="3:20" ht="17.25" thickBot="1">
      <c r="C194" s="8"/>
      <c r="D194" s="8"/>
      <c r="E194" s="9"/>
      <c r="F194" s="121" t="s">
        <v>48</v>
      </c>
      <c r="G194" s="78" t="s">
        <v>47</v>
      </c>
      <c r="H194" s="122" t="s">
        <v>48</v>
      </c>
      <c r="I194" s="78" t="s">
        <v>47</v>
      </c>
      <c r="J194" s="416"/>
      <c r="K194" s="417"/>
      <c r="L194" s="419"/>
      <c r="M194" s="123" t="s">
        <v>64</v>
      </c>
      <c r="N194" s="122" t="s">
        <v>62</v>
      </c>
      <c r="O194" s="166" t="s">
        <v>50</v>
      </c>
      <c r="P194" s="122" t="s">
        <v>59</v>
      </c>
      <c r="Q194" s="124" t="s">
        <v>51</v>
      </c>
      <c r="S194" s="7"/>
      <c r="T194" s="7"/>
    </row>
    <row r="195" spans="3:20">
      <c r="C195" s="382" t="s">
        <v>15</v>
      </c>
      <c r="D195" s="408" t="s">
        <v>28</v>
      </c>
      <c r="E195" s="55" t="s">
        <v>11</v>
      </c>
      <c r="F195" s="55">
        <v>1.6579999999999999</v>
      </c>
      <c r="G195" s="55">
        <v>2.0310000000000001</v>
      </c>
      <c r="H195" s="55">
        <v>1.1120000000000001</v>
      </c>
      <c r="I195" s="55">
        <v>2.6328999999999998</v>
      </c>
      <c r="J195" s="63">
        <v>0.81574450598822701</v>
      </c>
      <c r="K195" s="93">
        <v>1.5774849653244001</v>
      </c>
      <c r="L195" s="93">
        <v>1.0266</v>
      </c>
      <c r="M195" s="56">
        <v>5.9227354772364898E-6</v>
      </c>
      <c r="N195" s="57">
        <v>4.6086999999999996E-6</v>
      </c>
      <c r="O195" s="56">
        <v>5.7314821967372103E-3</v>
      </c>
      <c r="P195" s="57">
        <v>1.70394990701623E-6</v>
      </c>
      <c r="Q195" s="57">
        <v>2.11433537166427E-2</v>
      </c>
      <c r="S195" s="22" t="s">
        <v>2</v>
      </c>
      <c r="T195" s="18" t="s">
        <v>6</v>
      </c>
    </row>
    <row r="196" spans="3:20">
      <c r="C196" s="382"/>
      <c r="D196" s="409"/>
      <c r="E196" s="58" t="s">
        <v>12</v>
      </c>
      <c r="F196" s="58">
        <v>1</v>
      </c>
      <c r="G196" s="58">
        <v>0.97909999999999997</v>
      </c>
      <c r="H196" s="58">
        <v>1</v>
      </c>
      <c r="I196" s="58">
        <v>0.90739999999999998</v>
      </c>
      <c r="J196" s="59">
        <v>0.65509260000000002</v>
      </c>
      <c r="K196" s="94">
        <v>0.83101849999999999</v>
      </c>
      <c r="L196" s="94">
        <v>0.80549999999999999</v>
      </c>
      <c r="M196" s="59">
        <v>1</v>
      </c>
      <c r="N196" s="94">
        <v>1</v>
      </c>
      <c r="O196" s="59">
        <v>1</v>
      </c>
      <c r="P196" s="94">
        <v>1</v>
      </c>
      <c r="Q196" s="94">
        <v>1</v>
      </c>
      <c r="S196" s="23" t="s">
        <v>3</v>
      </c>
      <c r="T196" s="24" t="s">
        <v>7</v>
      </c>
    </row>
    <row r="197" spans="3:20">
      <c r="C197" s="382"/>
      <c r="D197" s="409" t="s">
        <v>29</v>
      </c>
      <c r="E197" s="58" t="s">
        <v>11</v>
      </c>
      <c r="F197" s="58">
        <v>1.6518999999999999</v>
      </c>
      <c r="G197" s="58">
        <v>2.044</v>
      </c>
      <c r="H197" s="58">
        <v>1.1204000000000001</v>
      </c>
      <c r="I197" s="58">
        <v>2.6282000000000001</v>
      </c>
      <c r="J197" s="59">
        <v>1.0357977549235</v>
      </c>
      <c r="K197" s="94">
        <v>1.5509451627731301</v>
      </c>
      <c r="L197" s="94">
        <v>1.2457</v>
      </c>
      <c r="M197" s="60">
        <v>4.6251036944037502E-6</v>
      </c>
      <c r="N197" s="61">
        <v>3.0651999999999999E-6</v>
      </c>
      <c r="O197" s="60">
        <v>1.73247156143188</v>
      </c>
      <c r="P197" s="61">
        <v>5.1657289645845503E-8</v>
      </c>
      <c r="Q197" s="61">
        <v>1.5347939014434799</v>
      </c>
      <c r="S197" s="23" t="s">
        <v>4</v>
      </c>
      <c r="T197" s="24" t="s">
        <v>8</v>
      </c>
    </row>
    <row r="198" spans="3:20" ht="17.25" thickBot="1">
      <c r="C198" s="382"/>
      <c r="D198" s="410"/>
      <c r="E198" s="62" t="s">
        <v>12</v>
      </c>
      <c r="F198" s="148">
        <v>1</v>
      </c>
      <c r="G198" s="148">
        <v>0.99099999999999999</v>
      </c>
      <c r="H198" s="148">
        <v>1</v>
      </c>
      <c r="I198" s="148">
        <v>0.95830000000000004</v>
      </c>
      <c r="J198" s="149">
        <v>0.46666667000000001</v>
      </c>
      <c r="K198" s="148">
        <v>0.85</v>
      </c>
      <c r="L198" s="148">
        <v>0.5</v>
      </c>
      <c r="M198" s="149">
        <v>1</v>
      </c>
      <c r="N198" s="148">
        <v>1</v>
      </c>
      <c r="O198" s="149">
        <v>0.52500000000000002</v>
      </c>
      <c r="P198" s="148">
        <v>1</v>
      </c>
      <c r="Q198" s="150">
        <v>0.53333335999999998</v>
      </c>
      <c r="S198" s="25" t="s">
        <v>5</v>
      </c>
      <c r="T198" s="21" t="s">
        <v>9</v>
      </c>
    </row>
    <row r="199" spans="3:20" ht="16.5" customHeight="1" thickBot="1">
      <c r="C199" s="383" t="s">
        <v>22</v>
      </c>
      <c r="D199" s="408" t="s">
        <v>30</v>
      </c>
      <c r="E199" s="55" t="s">
        <v>11</v>
      </c>
      <c r="F199" s="55">
        <v>1.1138999999999999</v>
      </c>
      <c r="G199" s="55">
        <v>1.5509999999999999</v>
      </c>
      <c r="H199" s="55">
        <v>1.4611000000000001</v>
      </c>
      <c r="I199" s="55">
        <v>1.3623000000000001</v>
      </c>
      <c r="J199" s="63">
        <v>1.2059540969354099</v>
      </c>
      <c r="K199" s="93">
        <v>2.2077033298986901</v>
      </c>
      <c r="L199" s="93">
        <v>0.90469999999999995</v>
      </c>
      <c r="M199" s="63">
        <v>5.79883136971922E-6</v>
      </c>
      <c r="N199" s="93">
        <v>3.0651999999999999E-6</v>
      </c>
      <c r="O199" s="63">
        <v>7.8328393951610197E-3</v>
      </c>
      <c r="P199" s="93">
        <v>0</v>
      </c>
      <c r="Q199" s="57">
        <v>3.0441253247705299E-2</v>
      </c>
      <c r="S199" s="7"/>
      <c r="T199" s="7"/>
    </row>
    <row r="200" spans="3:20">
      <c r="C200" s="384"/>
      <c r="D200" s="409"/>
      <c r="E200" s="58" t="s">
        <v>12</v>
      </c>
      <c r="F200" s="58">
        <v>1</v>
      </c>
      <c r="G200" s="58">
        <v>0.9375</v>
      </c>
      <c r="H200" s="58">
        <v>1</v>
      </c>
      <c r="I200" s="58">
        <v>0.94679999999999997</v>
      </c>
      <c r="J200" s="59">
        <v>0.74768520000000005</v>
      </c>
      <c r="K200" s="94">
        <v>0.95833330000000005</v>
      </c>
      <c r="L200" s="94">
        <v>0.71750000000000003</v>
      </c>
      <c r="M200" s="59">
        <v>1</v>
      </c>
      <c r="N200" s="94">
        <v>1</v>
      </c>
      <c r="O200" s="59">
        <v>1</v>
      </c>
      <c r="P200" s="94">
        <v>1</v>
      </c>
      <c r="Q200" s="88">
        <v>0.99305560000000004</v>
      </c>
      <c r="S200" s="26" t="s">
        <v>18</v>
      </c>
      <c r="T200" s="27" t="s">
        <v>20</v>
      </c>
    </row>
    <row r="201" spans="3:20" ht="17.25" thickBot="1">
      <c r="C201" s="384"/>
      <c r="D201" s="409" t="s">
        <v>31</v>
      </c>
      <c r="E201" s="58" t="s">
        <v>11</v>
      </c>
      <c r="F201" s="58">
        <v>1.0900000000000001</v>
      </c>
      <c r="G201" s="58">
        <v>1.5410999999999999</v>
      </c>
      <c r="H201" s="58">
        <v>1.4448000000000001</v>
      </c>
      <c r="I201" s="58">
        <v>1.3459000000000001</v>
      </c>
      <c r="J201" s="59">
        <v>1.3813247839609699</v>
      </c>
      <c r="K201" s="94">
        <v>2.2049415906270302</v>
      </c>
      <c r="L201" s="94">
        <v>1.1348</v>
      </c>
      <c r="M201" s="59">
        <v>6.9505230688567501E-6</v>
      </c>
      <c r="N201" s="94">
        <v>2.7744000000000001E-6</v>
      </c>
      <c r="O201" s="59">
        <v>1.8153712113698299</v>
      </c>
      <c r="P201" s="94">
        <v>0</v>
      </c>
      <c r="Q201" s="61">
        <v>1.6796382188796899</v>
      </c>
      <c r="S201" s="28" t="s">
        <v>19</v>
      </c>
      <c r="T201" s="29" t="s">
        <v>21</v>
      </c>
    </row>
    <row r="202" spans="3:20">
      <c r="C202" s="384"/>
      <c r="D202" s="410"/>
      <c r="E202" s="62" t="s">
        <v>12</v>
      </c>
      <c r="F202" s="148">
        <v>1</v>
      </c>
      <c r="G202" s="148">
        <v>0.95</v>
      </c>
      <c r="H202" s="148">
        <v>1</v>
      </c>
      <c r="I202" s="148">
        <v>0.95830000000000004</v>
      </c>
      <c r="J202" s="149">
        <v>0.48333332000000001</v>
      </c>
      <c r="K202" s="148">
        <v>0.99166670000000001</v>
      </c>
      <c r="L202" s="148">
        <v>0.49159999999999998</v>
      </c>
      <c r="M202" s="149">
        <v>1</v>
      </c>
      <c r="N202" s="148">
        <v>1</v>
      </c>
      <c r="O202" s="149">
        <v>0.54166669999999995</v>
      </c>
      <c r="P202" s="148">
        <v>1</v>
      </c>
      <c r="Q202" s="150">
        <v>0.56666665999999999</v>
      </c>
      <c r="T202" s="89"/>
    </row>
    <row r="203" spans="3:20" ht="16.5" customHeight="1">
      <c r="C203" s="369" t="s">
        <v>23</v>
      </c>
      <c r="D203" s="409" t="s">
        <v>32</v>
      </c>
      <c r="E203" s="58" t="s">
        <v>11</v>
      </c>
      <c r="F203" s="58">
        <v>1.1028</v>
      </c>
      <c r="G203" s="58">
        <v>1.3263</v>
      </c>
      <c r="H203" s="58">
        <v>1.6123000000000001</v>
      </c>
      <c r="I203" s="58">
        <v>2.3323</v>
      </c>
      <c r="J203" s="59">
        <v>0.85055770476659098</v>
      </c>
      <c r="K203" s="94">
        <v>1.62722817615226</v>
      </c>
      <c r="L203" s="94">
        <v>1.2558</v>
      </c>
      <c r="M203" s="59">
        <v>2.7747766108842801E-6</v>
      </c>
      <c r="N203" s="94">
        <v>2.6873000000000001E-6</v>
      </c>
      <c r="O203" s="59">
        <v>1.3039643212255999E-2</v>
      </c>
      <c r="P203" s="61">
        <v>4.1392084821407199E-9</v>
      </c>
      <c r="Q203" s="61">
        <v>7.5077895954665198E-3</v>
      </c>
      <c r="T203" s="90"/>
    </row>
    <row r="204" spans="3:20">
      <c r="C204" s="370"/>
      <c r="D204" s="409"/>
      <c r="E204" s="58" t="s">
        <v>12</v>
      </c>
      <c r="F204" s="58">
        <v>1</v>
      </c>
      <c r="G204" s="58">
        <v>0.99529999999999996</v>
      </c>
      <c r="H204" s="58">
        <v>0.99770000000000003</v>
      </c>
      <c r="I204" s="58">
        <v>0.82869999999999999</v>
      </c>
      <c r="J204" s="59">
        <v>0.82407410000000003</v>
      </c>
      <c r="K204" s="94">
        <v>0.99074070000000003</v>
      </c>
      <c r="L204" s="94">
        <v>0.50229999999999997</v>
      </c>
      <c r="M204" s="59">
        <v>1</v>
      </c>
      <c r="N204" s="94">
        <v>1</v>
      </c>
      <c r="O204" s="59">
        <v>1</v>
      </c>
      <c r="P204" s="94">
        <v>1</v>
      </c>
      <c r="Q204" s="88">
        <v>1</v>
      </c>
      <c r="T204" s="89"/>
    </row>
    <row r="205" spans="3:20">
      <c r="C205" s="370"/>
      <c r="D205" s="409" t="s">
        <v>33</v>
      </c>
      <c r="E205" s="58" t="s">
        <v>11</v>
      </c>
      <c r="F205" s="58">
        <v>1.0206</v>
      </c>
      <c r="G205" s="58">
        <v>1.3425</v>
      </c>
      <c r="H205" s="58">
        <v>1.5948</v>
      </c>
      <c r="I205" s="58">
        <v>2.3357000000000001</v>
      </c>
      <c r="J205" s="59">
        <v>1.1120011329650801</v>
      </c>
      <c r="K205" s="94">
        <v>1.6010505119959499</v>
      </c>
      <c r="L205" s="94">
        <v>1.4656</v>
      </c>
      <c r="M205" s="59">
        <v>2.8083044450492399E-6</v>
      </c>
      <c r="N205" s="94">
        <v>1.9589E-6</v>
      </c>
      <c r="O205" s="59">
        <v>1.96123355229695</v>
      </c>
      <c r="P205" s="94">
        <v>0</v>
      </c>
      <c r="Q205" s="61">
        <v>1.85957822799682</v>
      </c>
      <c r="T205" s="90"/>
    </row>
    <row r="206" spans="3:20">
      <c r="C206" s="370"/>
      <c r="D206" s="409"/>
      <c r="E206" s="58" t="s">
        <v>12</v>
      </c>
      <c r="F206" s="151">
        <v>1</v>
      </c>
      <c r="G206" s="151">
        <v>1</v>
      </c>
      <c r="H206" s="151">
        <v>1</v>
      </c>
      <c r="I206" s="151">
        <v>0.875</v>
      </c>
      <c r="J206" s="152">
        <v>0.51666665000000001</v>
      </c>
      <c r="K206" s="151">
        <v>1</v>
      </c>
      <c r="L206" s="151">
        <v>0.5</v>
      </c>
      <c r="M206" s="152">
        <v>1</v>
      </c>
      <c r="N206" s="151">
        <v>1</v>
      </c>
      <c r="O206" s="152">
        <v>0.49166666999999997</v>
      </c>
      <c r="P206" s="151">
        <v>1</v>
      </c>
      <c r="Q206" s="153">
        <v>0.52500000000000002</v>
      </c>
      <c r="T206" s="89"/>
    </row>
    <row r="207" spans="3:20" ht="16.5" customHeight="1">
      <c r="C207" s="372" t="s">
        <v>24</v>
      </c>
      <c r="D207" s="408" t="s">
        <v>34</v>
      </c>
      <c r="E207" s="55" t="s">
        <v>11</v>
      </c>
      <c r="F207" s="55">
        <v>1.0259</v>
      </c>
      <c r="G207" s="55">
        <v>1.0762</v>
      </c>
      <c r="H207" s="55">
        <v>1.0129999999999999</v>
      </c>
      <c r="I207" s="55">
        <v>2.218</v>
      </c>
      <c r="J207" s="63">
        <v>0.92212860231046301</v>
      </c>
      <c r="K207" s="93">
        <v>1.03578578763537</v>
      </c>
      <c r="L207" s="93">
        <v>1.0569999999999999</v>
      </c>
      <c r="M207" s="63">
        <v>5.7582845042984598E-6</v>
      </c>
      <c r="N207" s="93">
        <v>2.8219E-6</v>
      </c>
      <c r="O207" s="63">
        <v>9.4380789971048006E-3</v>
      </c>
      <c r="P207" s="93">
        <v>0</v>
      </c>
      <c r="Q207" s="57">
        <v>6.2478993139747103E-3</v>
      </c>
      <c r="T207" s="90"/>
    </row>
    <row r="208" spans="3:20">
      <c r="C208" s="373"/>
      <c r="D208" s="409"/>
      <c r="E208" s="58" t="s">
        <v>12</v>
      </c>
      <c r="F208" s="58">
        <v>1</v>
      </c>
      <c r="G208" s="58">
        <v>0.99529999999999996</v>
      </c>
      <c r="H208" s="58">
        <v>0.99539999999999995</v>
      </c>
      <c r="I208" s="58">
        <v>1</v>
      </c>
      <c r="J208" s="59">
        <v>0.56712960000000001</v>
      </c>
      <c r="K208" s="94">
        <v>1</v>
      </c>
      <c r="L208" s="94">
        <v>0.71199999999999997</v>
      </c>
      <c r="M208" s="59">
        <v>1</v>
      </c>
      <c r="N208" s="94">
        <v>1</v>
      </c>
      <c r="O208" s="59">
        <v>1</v>
      </c>
      <c r="P208" s="94">
        <v>1</v>
      </c>
      <c r="Q208" s="88">
        <v>1</v>
      </c>
      <c r="T208" s="89"/>
    </row>
    <row r="209" spans="3:20">
      <c r="C209" s="373"/>
      <c r="D209" s="409" t="s">
        <v>35</v>
      </c>
      <c r="E209" s="58" t="s">
        <v>11</v>
      </c>
      <c r="F209" s="58">
        <v>1.0528</v>
      </c>
      <c r="G209" s="58">
        <v>1.0361</v>
      </c>
      <c r="H209" s="58">
        <v>1.0108999999999999</v>
      </c>
      <c r="I209" s="58">
        <v>2.2246000000000001</v>
      </c>
      <c r="J209" s="59">
        <v>1.1284915288289299</v>
      </c>
      <c r="K209" s="94">
        <v>1.0266770919164001</v>
      </c>
      <c r="L209" s="94">
        <v>1.2538</v>
      </c>
      <c r="M209" s="59">
        <v>5.1248063452173098E-6</v>
      </c>
      <c r="N209" s="94">
        <v>2.2867000000000001E-6</v>
      </c>
      <c r="O209" s="59">
        <v>1.65853083133697</v>
      </c>
      <c r="P209" s="94">
        <v>0</v>
      </c>
      <c r="Q209" s="61">
        <v>2.1204767068227102</v>
      </c>
      <c r="T209" s="90"/>
    </row>
    <row r="210" spans="3:20">
      <c r="C210" s="373"/>
      <c r="D210" s="410"/>
      <c r="E210" s="62" t="s">
        <v>12</v>
      </c>
      <c r="F210" s="148">
        <v>1</v>
      </c>
      <c r="G210" s="148">
        <v>0.99160000000000004</v>
      </c>
      <c r="H210" s="148">
        <v>1</v>
      </c>
      <c r="I210" s="148">
        <v>1</v>
      </c>
      <c r="J210" s="149">
        <v>0.48333332000000001</v>
      </c>
      <c r="K210" s="148">
        <v>1</v>
      </c>
      <c r="L210" s="148">
        <v>0.47489999999999999</v>
      </c>
      <c r="M210" s="149">
        <v>1</v>
      </c>
      <c r="N210" s="148">
        <v>1</v>
      </c>
      <c r="O210" s="149">
        <v>0.49166666999999997</v>
      </c>
      <c r="P210" s="148">
        <v>1</v>
      </c>
      <c r="Q210" s="150">
        <v>0.50833329999999999</v>
      </c>
      <c r="T210" s="89"/>
    </row>
    <row r="211" spans="3:20" ht="16.5" customHeight="1">
      <c r="C211" s="376" t="s">
        <v>25</v>
      </c>
      <c r="D211" s="409" t="s">
        <v>36</v>
      </c>
      <c r="E211" s="58" t="s">
        <v>11</v>
      </c>
      <c r="F211" s="61">
        <v>0.82079999999999997</v>
      </c>
      <c r="G211" s="58">
        <v>1.3407</v>
      </c>
      <c r="H211" s="61">
        <v>1.1353</v>
      </c>
      <c r="I211" s="61">
        <v>1.5918000000000001</v>
      </c>
      <c r="J211" s="60">
        <v>1.1792822568504899</v>
      </c>
      <c r="K211" s="61">
        <v>1.2733749195381401</v>
      </c>
      <c r="L211" s="61">
        <v>1.5467</v>
      </c>
      <c r="M211" s="60">
        <v>1.3758465068799799E-6</v>
      </c>
      <c r="N211" s="61">
        <v>6.4625999999999998E-6</v>
      </c>
      <c r="O211" s="60">
        <v>1.9425868798323202E-2</v>
      </c>
      <c r="P211" s="61">
        <v>0</v>
      </c>
      <c r="Q211" s="61">
        <v>1.6249119045419799E-2</v>
      </c>
      <c r="T211" s="90"/>
    </row>
    <row r="212" spans="3:20">
      <c r="C212" s="377"/>
      <c r="D212" s="409"/>
      <c r="E212" s="58" t="s">
        <v>12</v>
      </c>
      <c r="F212" s="58">
        <v>1</v>
      </c>
      <c r="G212" s="58">
        <v>0.93510000000000004</v>
      </c>
      <c r="H212" s="58">
        <v>1</v>
      </c>
      <c r="I212" s="58">
        <v>1</v>
      </c>
      <c r="J212" s="59">
        <v>0.56018520000000005</v>
      </c>
      <c r="K212" s="94">
        <v>1</v>
      </c>
      <c r="L212" s="94">
        <v>0.5</v>
      </c>
      <c r="M212" s="59">
        <v>1</v>
      </c>
      <c r="N212" s="94">
        <v>1</v>
      </c>
      <c r="O212" s="59">
        <v>1</v>
      </c>
      <c r="P212" s="94">
        <v>1</v>
      </c>
      <c r="Q212" s="88">
        <v>1</v>
      </c>
      <c r="T212" s="89"/>
    </row>
    <row r="213" spans="3:20">
      <c r="C213" s="377"/>
      <c r="D213" s="409" t="s">
        <v>37</v>
      </c>
      <c r="E213" s="58" t="s">
        <v>11</v>
      </c>
      <c r="F213" s="58">
        <v>0.80500000000000005</v>
      </c>
      <c r="G213" s="58">
        <v>1.3293999999999999</v>
      </c>
      <c r="H213" s="58">
        <v>1.1255999999999999</v>
      </c>
      <c r="I213" s="58">
        <v>1.5732999999999999</v>
      </c>
      <c r="J213" s="59">
        <v>1.3761528333028099</v>
      </c>
      <c r="K213" s="94">
        <v>1.2618404229482001</v>
      </c>
      <c r="L213" s="94">
        <v>1.7565</v>
      </c>
      <c r="M213" s="60">
        <v>1.61525407899413E-6</v>
      </c>
      <c r="N213" s="61">
        <v>5.7933000000000001E-6</v>
      </c>
      <c r="O213" s="60">
        <v>1.7428852876027401</v>
      </c>
      <c r="P213" s="61">
        <v>0</v>
      </c>
      <c r="Q213" s="61">
        <v>1.85362882614135</v>
      </c>
      <c r="T213" s="90"/>
    </row>
    <row r="214" spans="3:20">
      <c r="C214" s="377"/>
      <c r="D214" s="409"/>
      <c r="E214" s="58" t="s">
        <v>12</v>
      </c>
      <c r="F214" s="151">
        <v>1</v>
      </c>
      <c r="G214" s="151">
        <v>0.95830000000000004</v>
      </c>
      <c r="H214" s="151">
        <v>1</v>
      </c>
      <c r="I214" s="151">
        <v>1</v>
      </c>
      <c r="J214" s="152">
        <v>0.50833329999999999</v>
      </c>
      <c r="K214" s="151">
        <v>1</v>
      </c>
      <c r="L214" s="151">
        <v>0.5</v>
      </c>
      <c r="M214" s="152">
        <v>1</v>
      </c>
      <c r="N214" s="151">
        <v>1</v>
      </c>
      <c r="O214" s="152">
        <v>0.5</v>
      </c>
      <c r="P214" s="151">
        <v>1</v>
      </c>
      <c r="Q214" s="151">
        <v>0.49166666999999997</v>
      </c>
      <c r="T214" s="89"/>
    </row>
    <row r="215" spans="3:20" ht="16.5" customHeight="1">
      <c r="C215" s="378" t="s">
        <v>17</v>
      </c>
      <c r="D215" s="408" t="s">
        <v>26</v>
      </c>
      <c r="E215" s="55" t="s">
        <v>11</v>
      </c>
      <c r="F215" s="57">
        <v>1.323</v>
      </c>
      <c r="G215" s="57">
        <v>1.2504999999999999</v>
      </c>
      <c r="H215" s="57">
        <v>1.7938000000000001</v>
      </c>
      <c r="I215" s="57">
        <v>1.0772999999999999</v>
      </c>
      <c r="J215" s="56">
        <v>1.3049489458401899</v>
      </c>
      <c r="K215" s="57">
        <v>1.1779952071331099</v>
      </c>
      <c r="L215" s="57">
        <v>1.1558999999999999</v>
      </c>
      <c r="M215" s="56">
        <v>2.0292186443763599E-6</v>
      </c>
      <c r="N215" s="57">
        <v>8.2397000000000001E-6</v>
      </c>
      <c r="O215" s="56">
        <v>3.7569910184376699E-2</v>
      </c>
      <c r="P215" s="57">
        <v>2.7594741306794802E-10</v>
      </c>
      <c r="Q215" s="57">
        <v>3.4982830423999703E-2</v>
      </c>
      <c r="T215" s="90"/>
    </row>
    <row r="216" spans="3:20">
      <c r="C216" s="379"/>
      <c r="D216" s="409"/>
      <c r="E216" s="58" t="s">
        <v>12</v>
      </c>
      <c r="F216" s="58">
        <v>0.99770000000000003</v>
      </c>
      <c r="G216" s="58">
        <v>0.96750000000000003</v>
      </c>
      <c r="H216" s="58">
        <v>1</v>
      </c>
      <c r="I216" s="58">
        <v>1</v>
      </c>
      <c r="J216" s="59">
        <v>0.50231479999999995</v>
      </c>
      <c r="K216" s="94">
        <v>0.99305560000000004</v>
      </c>
      <c r="L216" s="94">
        <v>0.75690000000000002</v>
      </c>
      <c r="M216" s="59">
        <v>1</v>
      </c>
      <c r="N216" s="94">
        <v>1</v>
      </c>
      <c r="O216" s="59">
        <v>0.99074070000000003</v>
      </c>
      <c r="P216" s="94">
        <v>1</v>
      </c>
      <c r="Q216" s="94">
        <v>0.98611110000000002</v>
      </c>
      <c r="T216" s="89"/>
    </row>
    <row r="217" spans="3:20">
      <c r="C217" s="379"/>
      <c r="D217" s="409" t="s">
        <v>27</v>
      </c>
      <c r="E217" s="58" t="s">
        <v>11</v>
      </c>
      <c r="F217" s="61">
        <v>1.3012999999999999</v>
      </c>
      <c r="G217" s="61">
        <v>1.2611000000000001</v>
      </c>
      <c r="H217" s="61">
        <v>1.8086</v>
      </c>
      <c r="I217" s="61">
        <v>1.07552</v>
      </c>
      <c r="J217" s="60">
        <v>1.52567510604858</v>
      </c>
      <c r="K217" s="61">
        <v>1.20923945109049</v>
      </c>
      <c r="L217" s="61">
        <v>1.3259000000000001</v>
      </c>
      <c r="M217" s="60">
        <v>1.7295081041387E-6</v>
      </c>
      <c r="N217" s="61">
        <v>1.0793E-5</v>
      </c>
      <c r="O217" s="60">
        <v>1.48561894098917</v>
      </c>
      <c r="P217" s="61">
        <v>0</v>
      </c>
      <c r="Q217" s="61">
        <v>1.89539252916971</v>
      </c>
      <c r="T217" s="90"/>
    </row>
    <row r="218" spans="3:20">
      <c r="C218" s="379"/>
      <c r="D218" s="410"/>
      <c r="E218" s="62" t="s">
        <v>12</v>
      </c>
      <c r="F218" s="148">
        <v>1</v>
      </c>
      <c r="G218" s="148">
        <v>0.98329999999999995</v>
      </c>
      <c r="H218" s="148">
        <v>1</v>
      </c>
      <c r="I218" s="148">
        <v>1</v>
      </c>
      <c r="J218" s="149">
        <v>0.5</v>
      </c>
      <c r="K218" s="148">
        <v>0.99166670000000001</v>
      </c>
      <c r="L218" s="148">
        <v>0.48330000000000001</v>
      </c>
      <c r="M218" s="149">
        <v>1</v>
      </c>
      <c r="N218" s="148">
        <v>1</v>
      </c>
      <c r="O218" s="149">
        <v>0.54166669999999995</v>
      </c>
      <c r="P218" s="148">
        <v>1</v>
      </c>
      <c r="Q218" s="148">
        <v>0.50833329999999999</v>
      </c>
      <c r="T218" s="89"/>
    </row>
    <row r="219" spans="3:20" ht="16.5" customHeight="1">
      <c r="C219" s="380" t="s">
        <v>16</v>
      </c>
      <c r="D219" s="409" t="s">
        <v>38</v>
      </c>
      <c r="E219" s="58" t="s">
        <v>11</v>
      </c>
      <c r="F219" s="61">
        <v>0.31809999999999999</v>
      </c>
      <c r="G219" s="61">
        <v>1.7049000000000001</v>
      </c>
      <c r="H219" s="61">
        <v>0.96199999999999997</v>
      </c>
      <c r="I219" s="61">
        <v>1.9571000000000001</v>
      </c>
      <c r="J219" s="60">
        <v>1.27921253222006</v>
      </c>
      <c r="K219" s="61">
        <v>1.2081308099958601</v>
      </c>
      <c r="L219" s="61">
        <v>1.3043</v>
      </c>
      <c r="M219" s="60">
        <v>5.2426030526509703E-6</v>
      </c>
      <c r="N219" s="61">
        <v>3.0323000000000002E-6</v>
      </c>
      <c r="O219" s="60">
        <v>1.16964335104933E-2</v>
      </c>
      <c r="P219" s="61">
        <v>9.1062564731590492E-9</v>
      </c>
      <c r="Q219" s="61">
        <v>1.3001522239021601E-2</v>
      </c>
      <c r="T219" s="90"/>
    </row>
    <row r="220" spans="3:20">
      <c r="C220" s="381"/>
      <c r="D220" s="409"/>
      <c r="E220" s="58" t="s">
        <v>12</v>
      </c>
      <c r="F220" s="58">
        <v>1</v>
      </c>
      <c r="G220" s="58">
        <v>0.94440000000000002</v>
      </c>
      <c r="H220" s="58">
        <v>1</v>
      </c>
      <c r="I220" s="58">
        <v>0.99760000000000004</v>
      </c>
      <c r="J220" s="59">
        <v>0.6875</v>
      </c>
      <c r="K220" s="94">
        <v>1</v>
      </c>
      <c r="L220" s="94">
        <v>0.80549999999999999</v>
      </c>
      <c r="M220" s="59">
        <v>1</v>
      </c>
      <c r="N220" s="94">
        <v>1</v>
      </c>
      <c r="O220" s="59">
        <v>0.99768520000000005</v>
      </c>
      <c r="P220" s="94">
        <v>1</v>
      </c>
      <c r="Q220" s="94">
        <v>1</v>
      </c>
      <c r="T220" s="89"/>
    </row>
    <row r="221" spans="3:20">
      <c r="C221" s="381"/>
      <c r="D221" s="409" t="s">
        <v>39</v>
      </c>
      <c r="E221" s="58" t="s">
        <v>11</v>
      </c>
      <c r="F221" s="61">
        <v>0.30890000000000001</v>
      </c>
      <c r="G221" s="61">
        <v>1.7034</v>
      </c>
      <c r="H221" s="61">
        <v>0.98409999999999997</v>
      </c>
      <c r="I221" s="61">
        <v>1.9605999999999999</v>
      </c>
      <c r="J221" s="60">
        <v>1.51777255535125</v>
      </c>
      <c r="K221" s="61">
        <v>1.1915079832077</v>
      </c>
      <c r="L221" s="61">
        <v>1.5168999999999999</v>
      </c>
      <c r="M221" s="60">
        <v>6.6950864190099904E-6</v>
      </c>
      <c r="N221" s="61">
        <v>2.6025999999999999E-6</v>
      </c>
      <c r="O221" s="60">
        <v>1.59197508494059</v>
      </c>
      <c r="P221" s="61">
        <v>0</v>
      </c>
      <c r="Q221" s="61">
        <v>1.5978089332580501</v>
      </c>
      <c r="T221" s="90"/>
    </row>
    <row r="222" spans="3:20">
      <c r="C222" s="381"/>
      <c r="D222" s="409"/>
      <c r="E222" s="58" t="s">
        <v>12</v>
      </c>
      <c r="F222" s="151">
        <v>1</v>
      </c>
      <c r="G222" s="151">
        <v>0.97499999999999998</v>
      </c>
      <c r="H222" s="151">
        <v>1</v>
      </c>
      <c r="I222" s="151">
        <v>1</v>
      </c>
      <c r="J222" s="152">
        <v>0.56666665999999999</v>
      </c>
      <c r="K222" s="151">
        <v>1</v>
      </c>
      <c r="L222" s="151">
        <v>0.46660000000000001</v>
      </c>
      <c r="M222" s="152">
        <v>1</v>
      </c>
      <c r="N222" s="151">
        <v>1</v>
      </c>
      <c r="O222" s="152">
        <v>0.52500000000000002</v>
      </c>
      <c r="P222" s="151">
        <v>1</v>
      </c>
      <c r="Q222" s="151">
        <v>0.54166669999999995</v>
      </c>
      <c r="T222" s="89"/>
    </row>
    <row r="223" spans="3:20">
      <c r="D223" s="408" t="s">
        <v>40</v>
      </c>
      <c r="E223" s="55" t="s">
        <v>11</v>
      </c>
      <c r="F223" s="57">
        <v>1.2427999999999999</v>
      </c>
      <c r="G223" s="55">
        <v>2.1067999999999998</v>
      </c>
      <c r="H223" s="57">
        <v>1.5309999999999999</v>
      </c>
      <c r="I223" s="57">
        <v>1.7038</v>
      </c>
      <c r="J223" s="56">
        <v>1.03682999699204</v>
      </c>
      <c r="K223" s="57">
        <v>2.0085360871420899</v>
      </c>
      <c r="L223" s="57">
        <v>1.1697</v>
      </c>
      <c r="M223" s="56">
        <v>2.52593925311986E-6</v>
      </c>
      <c r="N223" s="57">
        <v>2.4803000000000002E-6</v>
      </c>
      <c r="O223" s="56">
        <v>2.0898953442358301E-2</v>
      </c>
      <c r="P223" s="57">
        <v>0</v>
      </c>
      <c r="Q223" s="57">
        <v>1.10527024242199E-2</v>
      </c>
      <c r="T223" s="90"/>
    </row>
    <row r="224" spans="3:20">
      <c r="D224" s="409"/>
      <c r="E224" s="58" t="s">
        <v>12</v>
      </c>
      <c r="F224" s="58">
        <v>1</v>
      </c>
      <c r="G224" s="58">
        <v>0.91659999999999997</v>
      </c>
      <c r="H224" s="58">
        <v>0.92359999999999998</v>
      </c>
      <c r="I224" s="58">
        <v>1</v>
      </c>
      <c r="J224" s="59">
        <v>0.55555560000000004</v>
      </c>
      <c r="K224" s="94">
        <v>0.95601849999999999</v>
      </c>
      <c r="L224" s="94">
        <v>0.50229999999999997</v>
      </c>
      <c r="M224" s="59">
        <v>1</v>
      </c>
      <c r="N224" s="94">
        <v>1</v>
      </c>
      <c r="O224" s="59">
        <v>0.99768520000000005</v>
      </c>
      <c r="P224" s="94">
        <v>1</v>
      </c>
      <c r="Q224" s="94">
        <v>1</v>
      </c>
      <c r="T224" s="89"/>
    </row>
    <row r="225" spans="3:20">
      <c r="D225" s="409" t="s">
        <v>41</v>
      </c>
      <c r="E225" s="58" t="s">
        <v>11</v>
      </c>
      <c r="F225" s="58">
        <v>1.2229000000000001</v>
      </c>
      <c r="G225" s="58">
        <v>2.0861999999999998</v>
      </c>
      <c r="H225" s="58">
        <v>1.4995000000000001</v>
      </c>
      <c r="I225" s="58">
        <v>1.7536</v>
      </c>
      <c r="J225" s="59">
        <v>1.1940404653549099</v>
      </c>
      <c r="K225" s="94">
        <v>2.0046735922495502</v>
      </c>
      <c r="L225" s="94">
        <v>1.3517999999999999</v>
      </c>
      <c r="M225" s="60">
        <v>4.1045754907524197E-6</v>
      </c>
      <c r="N225" s="61">
        <v>3.287E-6</v>
      </c>
      <c r="O225" s="60">
        <v>1.7767810503641699</v>
      </c>
      <c r="P225" s="61">
        <v>0</v>
      </c>
      <c r="Q225" s="61">
        <v>1.7311450958251899</v>
      </c>
      <c r="T225" s="90"/>
    </row>
    <row r="226" spans="3:20">
      <c r="D226" s="410"/>
      <c r="E226" s="62" t="s">
        <v>12</v>
      </c>
      <c r="F226" s="148">
        <v>1</v>
      </c>
      <c r="G226" s="148">
        <v>0.94159999999999999</v>
      </c>
      <c r="H226" s="148">
        <v>0.9667</v>
      </c>
      <c r="I226" s="148">
        <v>1</v>
      </c>
      <c r="J226" s="149">
        <v>0.50833329999999999</v>
      </c>
      <c r="K226" s="148">
        <v>0.98333334999999999</v>
      </c>
      <c r="L226" s="148">
        <v>0.5</v>
      </c>
      <c r="M226" s="149">
        <v>1</v>
      </c>
      <c r="N226" s="148">
        <v>1</v>
      </c>
      <c r="O226" s="149">
        <v>0.54166669999999995</v>
      </c>
      <c r="P226" s="148">
        <v>1</v>
      </c>
      <c r="Q226" s="148">
        <v>0.5</v>
      </c>
      <c r="T226" s="89"/>
    </row>
    <row r="227" spans="3:20">
      <c r="D227" s="409" t="s">
        <v>42</v>
      </c>
      <c r="E227" s="58" t="s">
        <v>11</v>
      </c>
      <c r="F227" s="61">
        <v>1.8456999999999999</v>
      </c>
      <c r="G227" s="61">
        <v>1.1027</v>
      </c>
      <c r="H227" s="61">
        <v>1.276</v>
      </c>
      <c r="I227" s="61">
        <v>1.8545</v>
      </c>
      <c r="J227" s="60">
        <v>0.83908619924827799</v>
      </c>
      <c r="K227" s="61">
        <v>2.2347259874696999</v>
      </c>
      <c r="L227" s="61">
        <v>0.70169999999999999</v>
      </c>
      <c r="M227" s="60">
        <v>4.7567390816362203E-6</v>
      </c>
      <c r="N227" s="61">
        <v>4.3153E-6</v>
      </c>
      <c r="O227" s="60">
        <v>1.7670750738707899E-2</v>
      </c>
      <c r="P227" s="61">
        <v>3.2837656857062097E-8</v>
      </c>
      <c r="Q227" s="61">
        <v>9.0472390185351702E-3</v>
      </c>
      <c r="T227" s="90"/>
    </row>
    <row r="228" spans="3:20">
      <c r="D228" s="409"/>
      <c r="E228" s="58" t="s">
        <v>12</v>
      </c>
      <c r="F228" s="58">
        <v>0.99070000000000003</v>
      </c>
      <c r="G228" s="58">
        <v>1</v>
      </c>
      <c r="H228" s="58">
        <v>1</v>
      </c>
      <c r="I228" s="58">
        <v>0.99760000000000004</v>
      </c>
      <c r="J228" s="59">
        <v>0.67592589999999997</v>
      </c>
      <c r="K228" s="94">
        <v>0.79398150000000001</v>
      </c>
      <c r="L228" s="94">
        <v>0.70830000000000004</v>
      </c>
      <c r="M228" s="59">
        <v>1</v>
      </c>
      <c r="N228" s="94">
        <v>1</v>
      </c>
      <c r="O228" s="59">
        <v>0.99768520000000005</v>
      </c>
      <c r="P228" s="94">
        <v>1</v>
      </c>
      <c r="Q228" s="94">
        <v>1</v>
      </c>
      <c r="T228" s="89"/>
    </row>
    <row r="229" spans="3:20">
      <c r="D229" s="409" t="s">
        <v>43</v>
      </c>
      <c r="E229" s="58" t="s">
        <v>11</v>
      </c>
      <c r="F229" s="61">
        <v>1.8480000000000001</v>
      </c>
      <c r="G229" s="61">
        <v>1.0869</v>
      </c>
      <c r="H229" s="61">
        <v>1.2403</v>
      </c>
      <c r="I229" s="61">
        <v>1.8746</v>
      </c>
      <c r="J229" s="60">
        <v>1.0544284303983</v>
      </c>
      <c r="K229" s="61">
        <v>2.2285130182902</v>
      </c>
      <c r="L229" s="61">
        <v>0.89339999999999997</v>
      </c>
      <c r="M229" s="60">
        <v>4.9460593497011897E-6</v>
      </c>
      <c r="N229" s="61">
        <v>4.6338999999999998E-6</v>
      </c>
      <c r="O229" s="60">
        <v>1.5970676978429099</v>
      </c>
      <c r="P229" s="61">
        <v>4.9670404204486297E-8</v>
      </c>
      <c r="Q229" s="61">
        <v>1.70852389335632</v>
      </c>
      <c r="T229" s="90"/>
    </row>
    <row r="230" spans="3:20">
      <c r="D230" s="409"/>
      <c r="E230" s="58" t="s">
        <v>12</v>
      </c>
      <c r="F230" s="151">
        <v>0.99170000000000003</v>
      </c>
      <c r="G230" s="151">
        <v>1</v>
      </c>
      <c r="H230" s="151">
        <v>1</v>
      </c>
      <c r="I230" s="151">
        <v>1</v>
      </c>
      <c r="J230" s="152">
        <v>0.43333334000000001</v>
      </c>
      <c r="K230" s="151">
        <v>0.82499999999999996</v>
      </c>
      <c r="L230" s="151">
        <v>0.48330000000000001</v>
      </c>
      <c r="M230" s="152">
        <v>1</v>
      </c>
      <c r="N230" s="151">
        <v>1</v>
      </c>
      <c r="O230" s="152">
        <v>0.56666665999999999</v>
      </c>
      <c r="P230" s="151">
        <v>1</v>
      </c>
      <c r="Q230" s="151">
        <v>0.5</v>
      </c>
      <c r="T230" s="89"/>
    </row>
    <row r="231" spans="3:20">
      <c r="D231" s="408" t="s">
        <v>44</v>
      </c>
      <c r="E231" s="55" t="s">
        <v>11</v>
      </c>
      <c r="F231" s="57">
        <v>1.3904000000000001</v>
      </c>
      <c r="G231" s="57">
        <v>1.5894999999999999</v>
      </c>
      <c r="H231" s="57">
        <v>1.4769000000000001</v>
      </c>
      <c r="I231" s="57">
        <v>1.5083</v>
      </c>
      <c r="J231" s="56">
        <v>0.88819999999999999</v>
      </c>
      <c r="K231" s="57">
        <v>1.38102978467941</v>
      </c>
      <c r="L231" s="57">
        <v>1.0322</v>
      </c>
      <c r="M231" s="56">
        <v>4.3913433397914604E-6</v>
      </c>
      <c r="N231" s="57">
        <v>6.7854000000000003E-6</v>
      </c>
      <c r="O231" s="56">
        <v>1.2253875309532401E-2</v>
      </c>
      <c r="P231" s="57">
        <v>4.1392082683199901E-9</v>
      </c>
      <c r="Q231" s="57">
        <v>1.2375479158772899E-2</v>
      </c>
      <c r="T231" s="90"/>
    </row>
    <row r="232" spans="3:20">
      <c r="D232" s="409"/>
      <c r="E232" s="58" t="s">
        <v>12</v>
      </c>
      <c r="F232" s="58">
        <v>1</v>
      </c>
      <c r="G232" s="58">
        <v>0.98140000000000005</v>
      </c>
      <c r="H232" s="58">
        <v>1</v>
      </c>
      <c r="I232" s="58">
        <v>0.95369999999999999</v>
      </c>
      <c r="J232" s="59">
        <v>0.56940000000000002</v>
      </c>
      <c r="K232" s="94">
        <v>0.91898150000000001</v>
      </c>
      <c r="L232" s="94">
        <v>0.64119999999999999</v>
      </c>
      <c r="M232" s="59">
        <v>1</v>
      </c>
      <c r="N232" s="94">
        <v>1</v>
      </c>
      <c r="O232" s="59">
        <v>1</v>
      </c>
      <c r="P232" s="94">
        <v>1</v>
      </c>
      <c r="Q232" s="94">
        <v>1</v>
      </c>
      <c r="T232" s="89"/>
    </row>
    <row r="233" spans="3:20">
      <c r="D233" s="409" t="s">
        <v>45</v>
      </c>
      <c r="E233" s="58" t="s">
        <v>11</v>
      </c>
      <c r="F233" s="61">
        <v>1.3828</v>
      </c>
      <c r="G233" s="61">
        <v>1.5907</v>
      </c>
      <c r="H233" s="61">
        <v>1.4534</v>
      </c>
      <c r="I233" s="61">
        <v>1.4752000000000001</v>
      </c>
      <c r="J233" s="60">
        <v>1.1505000000000001</v>
      </c>
      <c r="K233" s="61">
        <v>1.3475963751475</v>
      </c>
      <c r="L233" s="61">
        <v>1.2493000000000001</v>
      </c>
      <c r="M233" s="60">
        <v>5.8706496777934503E-6</v>
      </c>
      <c r="N233" s="61">
        <v>8.1842000000000003E-6</v>
      </c>
      <c r="O233" s="60">
        <v>1.9348818143208799</v>
      </c>
      <c r="P233" s="61">
        <v>0</v>
      </c>
      <c r="Q233" s="61">
        <v>1.7721816539764399</v>
      </c>
      <c r="T233" s="90"/>
    </row>
    <row r="234" spans="3:20">
      <c r="D234" s="410"/>
      <c r="E234" s="62" t="s">
        <v>12</v>
      </c>
      <c r="F234" s="148">
        <v>1</v>
      </c>
      <c r="G234" s="148">
        <v>0.99160000000000004</v>
      </c>
      <c r="H234" s="148">
        <v>1</v>
      </c>
      <c r="I234" s="148">
        <v>0.96660000000000001</v>
      </c>
      <c r="J234" s="149">
        <v>0.48330000000000001</v>
      </c>
      <c r="K234" s="148">
        <v>0.94166665999999999</v>
      </c>
      <c r="L234" s="148">
        <v>0.47489999999999999</v>
      </c>
      <c r="M234" s="149">
        <v>1</v>
      </c>
      <c r="N234" s="148">
        <v>1</v>
      </c>
      <c r="O234" s="149">
        <v>0.48333332000000001</v>
      </c>
      <c r="P234" s="148">
        <v>1</v>
      </c>
      <c r="Q234" s="148">
        <v>0.50833329999999999</v>
      </c>
      <c r="T234" s="89"/>
    </row>
    <row r="238" spans="3:20" ht="27" thickBot="1">
      <c r="E238" s="7"/>
      <c r="F238" s="355" t="s">
        <v>0</v>
      </c>
      <c r="G238" s="355"/>
      <c r="H238" s="355"/>
      <c r="I238" s="355"/>
      <c r="J238" s="355"/>
      <c r="K238" s="355"/>
      <c r="L238" s="355"/>
      <c r="M238" s="355"/>
      <c r="N238" s="355"/>
      <c r="O238" s="355"/>
      <c r="P238" s="355"/>
      <c r="Q238" s="355"/>
    </row>
    <row r="239" spans="3:20" ht="17.25" thickBot="1">
      <c r="E239" s="7"/>
      <c r="F239" s="356" t="s">
        <v>1</v>
      </c>
      <c r="G239" s="357"/>
      <c r="H239" s="357"/>
      <c r="I239" s="357"/>
      <c r="J239" s="357"/>
      <c r="K239" s="357"/>
      <c r="L239" s="362"/>
      <c r="M239" s="363" t="s">
        <v>10</v>
      </c>
      <c r="N239" s="364"/>
      <c r="O239" s="364"/>
      <c r="P239" s="364"/>
      <c r="Q239" s="364"/>
      <c r="S239" s="17" t="s">
        <v>14</v>
      </c>
      <c r="T239" s="18">
        <v>16</v>
      </c>
    </row>
    <row r="240" spans="3:20" ht="17.25" thickBot="1">
      <c r="C240" s="8"/>
      <c r="D240" s="8"/>
      <c r="E240" s="9"/>
      <c r="F240" s="356" t="s">
        <v>46</v>
      </c>
      <c r="G240" s="357"/>
      <c r="H240" s="357" t="s">
        <v>49</v>
      </c>
      <c r="I240" s="357"/>
      <c r="J240" s="367" t="s">
        <v>50</v>
      </c>
      <c r="K240" s="357" t="s">
        <v>59</v>
      </c>
      <c r="L240" s="362" t="s">
        <v>51</v>
      </c>
      <c r="M240" s="356" t="s">
        <v>63</v>
      </c>
      <c r="N240" s="357"/>
      <c r="O240" s="357"/>
      <c r="P240" s="357"/>
      <c r="Q240" s="358"/>
      <c r="S240" s="20" t="s">
        <v>13</v>
      </c>
      <c r="T240" s="21">
        <v>10</v>
      </c>
    </row>
    <row r="241" spans="3:20" ht="17.25" thickBot="1">
      <c r="C241" s="8"/>
      <c r="D241" s="8"/>
      <c r="E241" s="9"/>
      <c r="F241" s="105" t="s">
        <v>48</v>
      </c>
      <c r="G241" s="3" t="s">
        <v>47</v>
      </c>
      <c r="H241" s="104" t="s">
        <v>48</v>
      </c>
      <c r="I241" s="3" t="s">
        <v>47</v>
      </c>
      <c r="J241" s="368"/>
      <c r="K241" s="425"/>
      <c r="L241" s="426"/>
      <c r="M241" s="125" t="s">
        <v>64</v>
      </c>
      <c r="N241" s="104" t="s">
        <v>62</v>
      </c>
      <c r="O241" s="104" t="s">
        <v>50</v>
      </c>
      <c r="P241" s="104" t="s">
        <v>59</v>
      </c>
      <c r="Q241" s="126" t="s">
        <v>51</v>
      </c>
      <c r="S241" s="7"/>
      <c r="T241" s="7"/>
    </row>
    <row r="242" spans="3:20">
      <c r="C242" s="382" t="s">
        <v>15</v>
      </c>
      <c r="D242" s="422" t="s">
        <v>28</v>
      </c>
      <c r="E242" s="65" t="s">
        <v>11</v>
      </c>
      <c r="F242" s="65">
        <v>1.8E-3</v>
      </c>
      <c r="G242" s="65">
        <v>3.7000000000000002E-3</v>
      </c>
      <c r="H242" s="65">
        <v>3.0999999999999999E-3</v>
      </c>
      <c r="I242" s="65">
        <v>3.5999999999999999E-3</v>
      </c>
      <c r="J242" s="162">
        <v>5.0136586099311098E-2</v>
      </c>
      <c r="K242" s="91">
        <v>3.2000000000000002E-3</v>
      </c>
      <c r="L242" s="91">
        <v>5.5E-2</v>
      </c>
      <c r="M242" s="66">
        <v>6.66819309909001E-7</v>
      </c>
      <c r="N242" s="67">
        <v>8.6466314931078105E-7</v>
      </c>
      <c r="O242" s="170">
        <v>8.0167807216100593E-3</v>
      </c>
      <c r="P242" s="67">
        <v>4.1392110315417398E-10</v>
      </c>
      <c r="Q242" s="67">
        <v>3.09315036326922E-2</v>
      </c>
      <c r="S242" s="22" t="s">
        <v>2</v>
      </c>
      <c r="T242" s="18" t="s">
        <v>6</v>
      </c>
    </row>
    <row r="243" spans="3:20">
      <c r="C243" s="382"/>
      <c r="D243" s="423"/>
      <c r="E243" s="68" t="s">
        <v>12</v>
      </c>
      <c r="F243" s="68">
        <v>1</v>
      </c>
      <c r="G243" s="68">
        <v>1</v>
      </c>
      <c r="H243" s="68">
        <v>1</v>
      </c>
      <c r="I243" s="68">
        <v>1</v>
      </c>
      <c r="J243" s="69">
        <v>1</v>
      </c>
      <c r="K243" s="92">
        <v>1</v>
      </c>
      <c r="L243" s="92">
        <v>1</v>
      </c>
      <c r="M243" s="69">
        <v>1</v>
      </c>
      <c r="N243" s="92">
        <v>1</v>
      </c>
      <c r="O243" s="69">
        <v>1</v>
      </c>
      <c r="P243" s="92">
        <v>1</v>
      </c>
      <c r="Q243" s="92">
        <v>0.99652779999999996</v>
      </c>
      <c r="S243" s="23" t="s">
        <v>3</v>
      </c>
      <c r="T243" s="24" t="s">
        <v>7</v>
      </c>
    </row>
    <row r="244" spans="3:20">
      <c r="C244" s="382"/>
      <c r="D244" s="423" t="s">
        <v>29</v>
      </c>
      <c r="E244" s="68" t="s">
        <v>11</v>
      </c>
      <c r="F244" s="68">
        <v>5.0000000000000001E-3</v>
      </c>
      <c r="G244" s="68">
        <v>7.6E-3</v>
      </c>
      <c r="H244" s="68">
        <v>7.1000000000000004E-3</v>
      </c>
      <c r="I244" s="68">
        <v>6.7999999999999996E-3</v>
      </c>
      <c r="J244" s="69">
        <v>1.0426905274391101</v>
      </c>
      <c r="K244" s="92">
        <v>8.8999999999999999E-3</v>
      </c>
      <c r="L244" s="92">
        <v>1.0898000000000001</v>
      </c>
      <c r="M244" s="70">
        <v>5.5680428469410399E-7</v>
      </c>
      <c r="N244" s="71">
        <v>5.5730034110486703E-7</v>
      </c>
      <c r="O244" s="70">
        <v>2.5530224641164101</v>
      </c>
      <c r="P244" s="71">
        <v>4.9670534352230695E-10</v>
      </c>
      <c r="Q244" s="71">
        <v>2.2495142777760799</v>
      </c>
      <c r="S244" s="23" t="s">
        <v>4</v>
      </c>
      <c r="T244" s="24" t="s">
        <v>8</v>
      </c>
    </row>
    <row r="245" spans="3:20" ht="17.25" thickBot="1">
      <c r="C245" s="382"/>
      <c r="D245" s="424"/>
      <c r="E245" s="72" t="s">
        <v>12</v>
      </c>
      <c r="F245" s="154">
        <v>1</v>
      </c>
      <c r="G245" s="154">
        <v>1</v>
      </c>
      <c r="H245" s="154">
        <v>1</v>
      </c>
      <c r="I245" s="154">
        <v>1</v>
      </c>
      <c r="J245" s="155">
        <v>0.49166666999999997</v>
      </c>
      <c r="K245" s="154">
        <v>1</v>
      </c>
      <c r="L245" s="154">
        <v>0.5</v>
      </c>
      <c r="M245" s="155">
        <v>1</v>
      </c>
      <c r="N245" s="154">
        <v>1</v>
      </c>
      <c r="O245" s="155">
        <v>0.46666667000000001</v>
      </c>
      <c r="P245" s="154">
        <v>1</v>
      </c>
      <c r="Q245" s="154">
        <v>0.42499999999999999</v>
      </c>
      <c r="S245" s="25" t="s">
        <v>5</v>
      </c>
      <c r="T245" s="21" t="s">
        <v>9</v>
      </c>
    </row>
    <row r="246" spans="3:20" ht="16.5" customHeight="1" thickBot="1">
      <c r="C246" s="383" t="s">
        <v>22</v>
      </c>
      <c r="D246" s="422" t="s">
        <v>30</v>
      </c>
      <c r="E246" s="65" t="s">
        <v>11</v>
      </c>
      <c r="F246" s="65">
        <v>3.3E-3</v>
      </c>
      <c r="G246" s="65">
        <v>1.4E-3</v>
      </c>
      <c r="H246" s="65">
        <v>1.8E-3</v>
      </c>
      <c r="I246" s="65">
        <v>9.2999999999999992E-3</v>
      </c>
      <c r="J246" s="162">
        <v>4.0074228378081701E-2</v>
      </c>
      <c r="K246" s="91">
        <v>7.1000000000000004E-3</v>
      </c>
      <c r="L246" s="91">
        <v>3.7199999999999997E-2</v>
      </c>
      <c r="M246" s="66">
        <v>2.1468621282362799E-7</v>
      </c>
      <c r="N246" s="67">
        <v>6.6060804898776699E-7</v>
      </c>
      <c r="O246" s="66">
        <v>8.3396228319206397E-3</v>
      </c>
      <c r="P246" s="67">
        <v>1.44870904597685E-7</v>
      </c>
      <c r="Q246" s="67">
        <v>2.3381134758151501E-2</v>
      </c>
      <c r="S246" s="7"/>
      <c r="T246" s="7"/>
    </row>
    <row r="247" spans="3:20">
      <c r="C247" s="384"/>
      <c r="D247" s="423"/>
      <c r="E247" s="68" t="s">
        <v>12</v>
      </c>
      <c r="F247" s="68">
        <v>1</v>
      </c>
      <c r="G247" s="68">
        <v>1</v>
      </c>
      <c r="H247" s="68">
        <v>1</v>
      </c>
      <c r="I247" s="68">
        <v>1</v>
      </c>
      <c r="J247" s="69">
        <v>1</v>
      </c>
      <c r="K247" s="92">
        <v>1</v>
      </c>
      <c r="L247" s="92">
        <v>1</v>
      </c>
      <c r="M247" s="69">
        <v>1</v>
      </c>
      <c r="N247" s="92">
        <v>1</v>
      </c>
      <c r="O247" s="69">
        <v>1</v>
      </c>
      <c r="P247" s="92">
        <v>1</v>
      </c>
      <c r="Q247" s="92">
        <v>0.99652779999999996</v>
      </c>
      <c r="S247" s="26" t="s">
        <v>18</v>
      </c>
      <c r="T247" s="27" t="s">
        <v>20</v>
      </c>
    </row>
    <row r="248" spans="3:20" ht="17.25" thickBot="1">
      <c r="C248" s="384"/>
      <c r="D248" s="423" t="s">
        <v>31</v>
      </c>
      <c r="E248" s="68" t="s">
        <v>11</v>
      </c>
      <c r="F248" s="68">
        <v>6.1999999999999998E-3</v>
      </c>
      <c r="G248" s="68">
        <v>2.3E-3</v>
      </c>
      <c r="H248" s="68">
        <v>4.5999999999999999E-3</v>
      </c>
      <c r="I248" s="68">
        <v>1.4999999999999999E-2</v>
      </c>
      <c r="J248" s="69">
        <v>1.06843196551005</v>
      </c>
      <c r="K248" s="92">
        <v>1.0153399999999999</v>
      </c>
      <c r="L248" s="92">
        <v>1.0732999999999999</v>
      </c>
      <c r="M248" s="70">
        <v>1.9719130962177599E-7</v>
      </c>
      <c r="N248" s="71">
        <v>3.8395243725138503E-7</v>
      </c>
      <c r="O248" s="70">
        <v>2.2054322878519601</v>
      </c>
      <c r="P248" s="71">
        <v>6.1591390802343897E-8</v>
      </c>
      <c r="Q248" s="71">
        <v>2.21151755650838</v>
      </c>
      <c r="S248" s="28" t="s">
        <v>19</v>
      </c>
      <c r="T248" s="29" t="s">
        <v>21</v>
      </c>
    </row>
    <row r="249" spans="3:20">
      <c r="C249" s="384"/>
      <c r="D249" s="424"/>
      <c r="E249" s="72" t="s">
        <v>12</v>
      </c>
      <c r="F249" s="154">
        <v>1</v>
      </c>
      <c r="G249" s="154">
        <v>1</v>
      </c>
      <c r="H249" s="154">
        <v>1</v>
      </c>
      <c r="I249" s="154">
        <v>1</v>
      </c>
      <c r="J249" s="155">
        <v>0.49583334000000001</v>
      </c>
      <c r="K249" s="154">
        <v>1</v>
      </c>
      <c r="L249" s="154">
        <v>0.52500000000000002</v>
      </c>
      <c r="M249" s="155">
        <v>1</v>
      </c>
      <c r="N249" s="154">
        <v>1</v>
      </c>
      <c r="O249" s="155">
        <v>0.49583334000000001</v>
      </c>
      <c r="P249" s="154">
        <v>1</v>
      </c>
      <c r="Q249" s="154">
        <v>0.44166665999999999</v>
      </c>
      <c r="S249" s="80"/>
    </row>
    <row r="250" spans="3:20" ht="16.5" customHeight="1">
      <c r="C250" s="369" t="s">
        <v>23</v>
      </c>
      <c r="D250" s="423" t="s">
        <v>32</v>
      </c>
      <c r="E250" s="68" t="s">
        <v>11</v>
      </c>
      <c r="F250" s="68">
        <v>1.2999999999999999E-3</v>
      </c>
      <c r="G250" s="68">
        <v>2.0999999999999999E-3</v>
      </c>
      <c r="H250" s="68">
        <v>1.6999999999999999E-3</v>
      </c>
      <c r="I250" s="68">
        <v>2.5000000000000001E-3</v>
      </c>
      <c r="J250" s="69">
        <v>4.4638306833803598E-2</v>
      </c>
      <c r="K250" s="92">
        <v>1.0149999999999999E-2</v>
      </c>
      <c r="L250" s="92">
        <v>0.36599999999999999</v>
      </c>
      <c r="M250" s="70">
        <v>3.8866875585453399E-7</v>
      </c>
      <c r="N250" s="71">
        <v>7.3898105083740199E-7</v>
      </c>
      <c r="O250" s="70">
        <v>2.8584732656815499E-2</v>
      </c>
      <c r="P250" s="71">
        <v>5.5189472744940597E-10</v>
      </c>
      <c r="Q250" s="71">
        <v>1.68750013216157E-2</v>
      </c>
    </row>
    <row r="251" spans="3:20">
      <c r="C251" s="370"/>
      <c r="D251" s="423"/>
      <c r="E251" s="68" t="s">
        <v>12</v>
      </c>
      <c r="F251" s="68">
        <v>1</v>
      </c>
      <c r="G251" s="68">
        <v>1</v>
      </c>
      <c r="H251" s="68">
        <v>1</v>
      </c>
      <c r="I251" s="68">
        <v>1</v>
      </c>
      <c r="J251" s="69">
        <v>1</v>
      </c>
      <c r="K251" s="92">
        <v>1</v>
      </c>
      <c r="L251" s="92">
        <v>1</v>
      </c>
      <c r="M251" s="69">
        <v>1</v>
      </c>
      <c r="N251" s="92">
        <v>1</v>
      </c>
      <c r="O251" s="69">
        <v>0.99305560000000004</v>
      </c>
      <c r="P251" s="92">
        <v>1</v>
      </c>
      <c r="Q251" s="92">
        <v>1</v>
      </c>
    </row>
    <row r="252" spans="3:20">
      <c r="C252" s="370"/>
      <c r="D252" s="423" t="s">
        <v>33</v>
      </c>
      <c r="E252" s="68" t="s">
        <v>11</v>
      </c>
      <c r="F252" s="68">
        <v>3.7000000000000002E-3</v>
      </c>
      <c r="G252" s="68">
        <v>3.5000000000000001E-3</v>
      </c>
      <c r="H252" s="68">
        <v>3.7000000000000002E-3</v>
      </c>
      <c r="I252" s="68">
        <v>3.5000000000000001E-3</v>
      </c>
      <c r="J252" s="69">
        <v>1.0794449885686199</v>
      </c>
      <c r="K252" s="92">
        <v>1.6670000000000001E-2</v>
      </c>
      <c r="L252" s="92">
        <v>1.0864</v>
      </c>
      <c r="M252" s="70">
        <v>3.2285689094043301E-7</v>
      </c>
      <c r="N252" s="71">
        <v>7.5349603131750497E-7</v>
      </c>
      <c r="O252" s="70">
        <v>2.35818441708882</v>
      </c>
      <c r="P252" s="71">
        <v>0</v>
      </c>
      <c r="Q252" s="71">
        <v>2.4684370438257801</v>
      </c>
    </row>
    <row r="253" spans="3:20">
      <c r="C253" s="370"/>
      <c r="D253" s="423"/>
      <c r="E253" s="68" t="s">
        <v>12</v>
      </c>
      <c r="F253" s="156">
        <v>1</v>
      </c>
      <c r="G253" s="156">
        <v>1</v>
      </c>
      <c r="H253" s="156">
        <v>1</v>
      </c>
      <c r="I253" s="156">
        <v>1</v>
      </c>
      <c r="J253" s="157">
        <v>0.50833329999999999</v>
      </c>
      <c r="K253" s="156">
        <v>1</v>
      </c>
      <c r="L253" s="156">
        <v>0.51249999999999996</v>
      </c>
      <c r="M253" s="157">
        <v>1</v>
      </c>
      <c r="N253" s="156">
        <v>1</v>
      </c>
      <c r="O253" s="157">
        <v>0.45</v>
      </c>
      <c r="P253" s="156">
        <v>1</v>
      </c>
      <c r="Q253" s="156">
        <v>0.48333332000000001</v>
      </c>
    </row>
    <row r="254" spans="3:20" ht="16.5" customHeight="1">
      <c r="C254" s="372" t="s">
        <v>24</v>
      </c>
      <c r="D254" s="422" t="s">
        <v>34</v>
      </c>
      <c r="E254" s="65" t="s">
        <v>11</v>
      </c>
      <c r="F254" s="65">
        <v>1.6999999999999999E-3</v>
      </c>
      <c r="G254" s="65">
        <v>6.4000000000000003E-3</v>
      </c>
      <c r="H254" s="65">
        <v>1.8E-3</v>
      </c>
      <c r="I254" s="65">
        <v>1.8E-3</v>
      </c>
      <c r="J254" s="162">
        <v>3.9642592029714999E-2</v>
      </c>
      <c r="K254" s="91">
        <v>6.5500000000000003E-3</v>
      </c>
      <c r="L254" s="91">
        <v>4.5900000000000003E-2</v>
      </c>
      <c r="M254" s="66">
        <v>1.1828083263449301E-6</v>
      </c>
      <c r="N254" s="67">
        <v>9.4661635463566498E-7</v>
      </c>
      <c r="O254" s="66">
        <v>2.5448657649879601E-2</v>
      </c>
      <c r="P254" s="67">
        <v>2.00061629156093E-8</v>
      </c>
      <c r="Q254" s="67">
        <v>2.5758806598821099E-2</v>
      </c>
    </row>
    <row r="255" spans="3:20">
      <c r="C255" s="373"/>
      <c r="D255" s="423"/>
      <c r="E255" s="68" t="s">
        <v>12</v>
      </c>
      <c r="F255" s="68">
        <v>1</v>
      </c>
      <c r="G255" s="68">
        <v>1</v>
      </c>
      <c r="H255" s="68">
        <v>1</v>
      </c>
      <c r="I255" s="68">
        <v>1</v>
      </c>
      <c r="J255" s="69">
        <v>1</v>
      </c>
      <c r="K255" s="92">
        <v>1</v>
      </c>
      <c r="L255" s="92">
        <v>1</v>
      </c>
      <c r="M255" s="69">
        <v>1</v>
      </c>
      <c r="N255" s="92">
        <v>1</v>
      </c>
      <c r="O255" s="69">
        <v>0.99537039999999999</v>
      </c>
      <c r="P255" s="92">
        <v>1</v>
      </c>
      <c r="Q255" s="92">
        <v>1</v>
      </c>
    </row>
    <row r="256" spans="3:20">
      <c r="C256" s="373"/>
      <c r="D256" s="423" t="s">
        <v>35</v>
      </c>
      <c r="E256" s="68" t="s">
        <v>11</v>
      </c>
      <c r="F256" s="68">
        <v>4.0000000000000001E-3</v>
      </c>
      <c r="G256" s="68">
        <v>8.2000000000000007E-3</v>
      </c>
      <c r="H256" s="68">
        <v>3.8E-3</v>
      </c>
      <c r="I256" s="68">
        <v>3.7000000000000002E-3</v>
      </c>
      <c r="J256" s="69">
        <v>1.0543486356735201</v>
      </c>
      <c r="K256" s="92">
        <v>1.29E-2</v>
      </c>
      <c r="L256" s="92">
        <v>1.1060000000000001</v>
      </c>
      <c r="M256" s="70">
        <v>5.6673583704499205E-7</v>
      </c>
      <c r="N256" s="71">
        <v>1.4125548484381999E-6</v>
      </c>
      <c r="O256" s="70">
        <v>2.2697433471679598</v>
      </c>
      <c r="P256" s="71">
        <v>4.96705177729002E-9</v>
      </c>
      <c r="Q256" s="71">
        <v>1.98846580982208</v>
      </c>
    </row>
    <row r="257" spans="3:17">
      <c r="C257" s="373"/>
      <c r="D257" s="424"/>
      <c r="E257" s="72" t="s">
        <v>12</v>
      </c>
      <c r="F257" s="154">
        <v>1</v>
      </c>
      <c r="G257" s="154">
        <v>1</v>
      </c>
      <c r="H257" s="154">
        <v>1</v>
      </c>
      <c r="I257" s="154">
        <v>1</v>
      </c>
      <c r="J257" s="155">
        <v>0.46250000000000002</v>
      </c>
      <c r="K257" s="154">
        <v>1</v>
      </c>
      <c r="L257" s="154">
        <v>0.48330000000000001</v>
      </c>
      <c r="M257" s="155">
        <v>1</v>
      </c>
      <c r="N257" s="154">
        <v>1</v>
      </c>
      <c r="O257" s="155">
        <v>0.46666667000000001</v>
      </c>
      <c r="P257" s="154">
        <v>1</v>
      </c>
      <c r="Q257" s="154">
        <v>0.43333334000000001</v>
      </c>
    </row>
    <row r="258" spans="3:17" ht="16.5" customHeight="1">
      <c r="C258" s="376" t="s">
        <v>25</v>
      </c>
      <c r="D258" s="423" t="s">
        <v>36</v>
      </c>
      <c r="E258" s="68" t="s">
        <v>11</v>
      </c>
      <c r="F258" s="71">
        <v>1.5E-3</v>
      </c>
      <c r="G258" s="68">
        <v>3.3E-3</v>
      </c>
      <c r="H258" s="71">
        <v>3.2000000000000002E-3</v>
      </c>
      <c r="I258" s="71">
        <v>2.8E-3</v>
      </c>
      <c r="J258" s="70">
        <v>3.71885352802497E-2</v>
      </c>
      <c r="K258" s="71">
        <v>9.2149999999999992E-3</v>
      </c>
      <c r="L258" s="71">
        <v>4.1099999999999998E-2</v>
      </c>
      <c r="M258" s="70">
        <v>1.1347844877436499E-6</v>
      </c>
      <c r="N258" s="71">
        <v>1.08223514676624E-6</v>
      </c>
      <c r="O258" s="70">
        <v>3.4645368612405802E-2</v>
      </c>
      <c r="P258" s="71">
        <v>8.3887358672653894E-8</v>
      </c>
      <c r="Q258" s="71">
        <v>3.0793395704003301E-2</v>
      </c>
    </row>
    <row r="259" spans="3:17">
      <c r="C259" s="377"/>
      <c r="D259" s="423"/>
      <c r="E259" s="68" t="s">
        <v>12</v>
      </c>
      <c r="F259" s="68">
        <v>1</v>
      </c>
      <c r="G259" s="68">
        <v>1</v>
      </c>
      <c r="H259" s="68">
        <v>1</v>
      </c>
      <c r="I259" s="68">
        <v>1</v>
      </c>
      <c r="J259" s="69">
        <v>1</v>
      </c>
      <c r="K259" s="92">
        <v>1</v>
      </c>
      <c r="L259" s="92">
        <v>1</v>
      </c>
      <c r="M259" s="69">
        <v>1</v>
      </c>
      <c r="N259" s="92">
        <v>1</v>
      </c>
      <c r="O259" s="69">
        <v>0.99305560000000004</v>
      </c>
      <c r="P259" s="92">
        <v>1</v>
      </c>
      <c r="Q259" s="92">
        <v>0.99652779999999996</v>
      </c>
    </row>
    <row r="260" spans="3:17">
      <c r="C260" s="377"/>
      <c r="D260" s="423" t="s">
        <v>37</v>
      </c>
      <c r="E260" s="68" t="s">
        <v>11</v>
      </c>
      <c r="F260" s="68">
        <v>2.5999999999999999E-3</v>
      </c>
      <c r="G260" s="68">
        <v>4.1999999999999997E-3</v>
      </c>
      <c r="H260" s="68">
        <v>5.7000000000000002E-3</v>
      </c>
      <c r="I260" s="68">
        <v>4.1999999999999997E-3</v>
      </c>
      <c r="J260" s="69">
        <v>1.0999454498290999</v>
      </c>
      <c r="K260" s="92">
        <v>1.7950000000000001E-2</v>
      </c>
      <c r="L260" s="92">
        <v>1.1406000000000001</v>
      </c>
      <c r="M260" s="70">
        <v>6.6805962527875301E-7</v>
      </c>
      <c r="N260" s="71">
        <v>6.1938661512310003E-7</v>
      </c>
      <c r="O260" s="70">
        <v>2.08574072519938</v>
      </c>
      <c r="P260" s="71">
        <v>2.4338541611730999E-8</v>
      </c>
      <c r="Q260" s="71">
        <v>2.35512245496114</v>
      </c>
    </row>
    <row r="261" spans="3:17">
      <c r="C261" s="377"/>
      <c r="D261" s="423"/>
      <c r="E261" s="68" t="s">
        <v>12</v>
      </c>
      <c r="F261" s="156">
        <v>1</v>
      </c>
      <c r="G261" s="156">
        <v>1</v>
      </c>
      <c r="H261" s="156">
        <v>1</v>
      </c>
      <c r="I261" s="156">
        <v>1</v>
      </c>
      <c r="J261" s="157">
        <v>0.47916666000000002</v>
      </c>
      <c r="K261" s="156">
        <v>1</v>
      </c>
      <c r="L261" s="156">
        <v>0.48749999999999999</v>
      </c>
      <c r="M261" s="157">
        <v>1</v>
      </c>
      <c r="N261" s="156">
        <v>1</v>
      </c>
      <c r="O261" s="157">
        <v>0.49166666999999997</v>
      </c>
      <c r="P261" s="156">
        <v>1</v>
      </c>
      <c r="Q261" s="156">
        <v>0.42499999999999999</v>
      </c>
    </row>
    <row r="262" spans="3:17" ht="16.5" customHeight="1">
      <c r="C262" s="378" t="s">
        <v>17</v>
      </c>
      <c r="D262" s="422" t="s">
        <v>26</v>
      </c>
      <c r="E262" s="65" t="s">
        <v>11</v>
      </c>
      <c r="F262" s="67">
        <v>2.0999999999999999E-3</v>
      </c>
      <c r="G262" s="67">
        <v>1.6999999999999999E-3</v>
      </c>
      <c r="H262" s="67">
        <v>2.7000000000000001E-3</v>
      </c>
      <c r="I262" s="67">
        <v>7.4999999999999997E-3</v>
      </c>
      <c r="J262" s="66">
        <v>5.1420405300127099E-2</v>
      </c>
      <c r="K262" s="67">
        <v>0.46777000000000002</v>
      </c>
      <c r="L262" s="67">
        <v>5.0500000000000003E-2</v>
      </c>
      <c r="M262" s="66">
        <v>6.2004625190615601E-7</v>
      </c>
      <c r="N262" s="67">
        <v>8.3114590739059903E-7</v>
      </c>
      <c r="O262" s="66">
        <v>2.0983457358346998E-2</v>
      </c>
      <c r="P262" s="67">
        <v>4.2771816623467501E-9</v>
      </c>
      <c r="Q262" s="67">
        <v>1.3282541754759E-2</v>
      </c>
    </row>
    <row r="263" spans="3:17">
      <c r="C263" s="379"/>
      <c r="D263" s="423"/>
      <c r="E263" s="68" t="s">
        <v>12</v>
      </c>
      <c r="F263" s="68">
        <v>1</v>
      </c>
      <c r="G263" s="68">
        <v>1</v>
      </c>
      <c r="H263" s="68">
        <v>1</v>
      </c>
      <c r="I263" s="68">
        <v>1</v>
      </c>
      <c r="J263" s="69">
        <v>1</v>
      </c>
      <c r="K263" s="92">
        <v>1</v>
      </c>
      <c r="L263" s="92">
        <v>1</v>
      </c>
      <c r="M263" s="69">
        <v>1</v>
      </c>
      <c r="N263" s="92">
        <v>1</v>
      </c>
      <c r="O263" s="69">
        <v>0.99537039999999999</v>
      </c>
      <c r="P263" s="92">
        <v>1</v>
      </c>
      <c r="Q263" s="92">
        <v>0.99884260000000002</v>
      </c>
    </row>
    <row r="264" spans="3:17">
      <c r="C264" s="379"/>
      <c r="D264" s="423" t="s">
        <v>27</v>
      </c>
      <c r="E264" s="68" t="s">
        <v>11</v>
      </c>
      <c r="F264" s="71">
        <v>4.0000000000000001E-3</v>
      </c>
      <c r="G264" s="71">
        <v>3.0000000000000001E-3</v>
      </c>
      <c r="H264" s="71">
        <v>4.4000000000000003E-3</v>
      </c>
      <c r="I264" s="71">
        <v>1.2699999999999999E-2</v>
      </c>
      <c r="J264" s="70">
        <v>0.95037052234013797</v>
      </c>
      <c r="K264" s="71">
        <v>0.53873000000000004</v>
      </c>
      <c r="L264" s="71">
        <v>1.1312</v>
      </c>
      <c r="M264" s="70">
        <v>3.9736320663526602E-7</v>
      </c>
      <c r="N264" s="71">
        <v>6.7153957748663095E-7</v>
      </c>
      <c r="O264" s="70">
        <v>2.2684742291768298</v>
      </c>
      <c r="P264" s="71">
        <v>0</v>
      </c>
      <c r="Q264" s="71">
        <v>2.32847069899241</v>
      </c>
    </row>
    <row r="265" spans="3:17">
      <c r="C265" s="379"/>
      <c r="D265" s="424"/>
      <c r="E265" s="72" t="s">
        <v>12</v>
      </c>
      <c r="F265" s="154">
        <v>1</v>
      </c>
      <c r="G265" s="154">
        <v>1</v>
      </c>
      <c r="H265" s="154">
        <v>1</v>
      </c>
      <c r="I265" s="154">
        <v>1</v>
      </c>
      <c r="J265" s="155">
        <v>0.5</v>
      </c>
      <c r="K265" s="154">
        <v>1</v>
      </c>
      <c r="L265" s="154">
        <v>0.47499999999999998</v>
      </c>
      <c r="M265" s="155">
        <v>1</v>
      </c>
      <c r="N265" s="154">
        <v>1</v>
      </c>
      <c r="O265" s="155">
        <v>0.49583334000000001</v>
      </c>
      <c r="P265" s="154">
        <v>1</v>
      </c>
      <c r="Q265" s="154">
        <v>0.47499999999999998</v>
      </c>
    </row>
    <row r="266" spans="3:17" ht="16.5" customHeight="1">
      <c r="C266" s="380" t="s">
        <v>16</v>
      </c>
      <c r="D266" s="423" t="s">
        <v>38</v>
      </c>
      <c r="E266" s="68" t="s">
        <v>11</v>
      </c>
      <c r="F266" s="71">
        <v>3.3E-3</v>
      </c>
      <c r="G266" s="71">
        <v>4.0000000000000001E-3</v>
      </c>
      <c r="H266" s="71">
        <v>1E-3</v>
      </c>
      <c r="I266" s="71">
        <v>2.0999999999999999E-3</v>
      </c>
      <c r="J266" s="70">
        <v>3.24800725750349E-2</v>
      </c>
      <c r="K266" s="71">
        <v>9.4973000000000002E-3</v>
      </c>
      <c r="L266" s="71">
        <v>5.6680000000000001E-2</v>
      </c>
      <c r="M266" s="70">
        <v>8.0091336871232795E-7</v>
      </c>
      <c r="N266" s="71">
        <v>6.3619058946021195E-7</v>
      </c>
      <c r="O266" s="70">
        <v>1.04892144617797E-2</v>
      </c>
      <c r="P266" s="71">
        <v>0</v>
      </c>
      <c r="Q266" s="71">
        <v>2.6685403625446299E-2</v>
      </c>
    </row>
    <row r="267" spans="3:17">
      <c r="C267" s="381"/>
      <c r="D267" s="423"/>
      <c r="E267" s="68" t="s">
        <v>12</v>
      </c>
      <c r="F267" s="68">
        <v>1</v>
      </c>
      <c r="G267" s="68">
        <v>1</v>
      </c>
      <c r="H267" s="68">
        <v>1</v>
      </c>
      <c r="I267" s="68">
        <v>1</v>
      </c>
      <c r="J267" s="69">
        <v>1</v>
      </c>
      <c r="K267" s="92">
        <v>1</v>
      </c>
      <c r="L267" s="92">
        <v>1</v>
      </c>
      <c r="M267" s="69">
        <v>1</v>
      </c>
      <c r="N267" s="92">
        <v>1</v>
      </c>
      <c r="O267" s="69">
        <v>1</v>
      </c>
      <c r="P267" s="92">
        <v>1</v>
      </c>
      <c r="Q267" s="92">
        <v>0.99421300000000001</v>
      </c>
    </row>
    <row r="268" spans="3:17">
      <c r="C268" s="381"/>
      <c r="D268" s="423" t="s">
        <v>39</v>
      </c>
      <c r="E268" s="68" t="s">
        <v>11</v>
      </c>
      <c r="F268" s="71">
        <v>6.4999999999999997E-3</v>
      </c>
      <c r="G268" s="71">
        <v>4.7000000000000002E-3</v>
      </c>
      <c r="H268" s="71">
        <v>1.8E-3</v>
      </c>
      <c r="I268" s="71">
        <v>3.8999999999999998E-3</v>
      </c>
      <c r="J268" s="70">
        <v>1.07207144498825</v>
      </c>
      <c r="K268" s="71">
        <v>1.7432199999999998E-2</v>
      </c>
      <c r="L268" s="71">
        <v>1.2194</v>
      </c>
      <c r="M268" s="70">
        <v>4.9223235739266995E-7</v>
      </c>
      <c r="N268" s="71">
        <v>6.0696797087681805E-7</v>
      </c>
      <c r="O268" s="70">
        <v>2.2685323397318502</v>
      </c>
      <c r="P268" s="71">
        <v>0</v>
      </c>
      <c r="Q268" s="71">
        <v>2.802845454216</v>
      </c>
    </row>
    <row r="269" spans="3:17">
      <c r="C269" s="381"/>
      <c r="D269" s="423"/>
      <c r="E269" s="68" t="s">
        <v>12</v>
      </c>
      <c r="F269" s="156">
        <v>1</v>
      </c>
      <c r="G269" s="156">
        <v>1</v>
      </c>
      <c r="H269" s="156">
        <v>1</v>
      </c>
      <c r="I269" s="156">
        <v>1</v>
      </c>
      <c r="J269" s="157">
        <v>0.47499999999999998</v>
      </c>
      <c r="K269" s="156">
        <v>1</v>
      </c>
      <c r="L269" s="156">
        <v>0.49580000000000002</v>
      </c>
      <c r="M269" s="157">
        <v>1</v>
      </c>
      <c r="N269" s="156">
        <v>1</v>
      </c>
      <c r="O269" s="157">
        <v>0.48749999999999999</v>
      </c>
      <c r="P269" s="156">
        <v>1</v>
      </c>
      <c r="Q269" s="156">
        <v>0.42499999999999999</v>
      </c>
    </row>
    <row r="270" spans="3:17">
      <c r="D270" s="422" t="s">
        <v>40</v>
      </c>
      <c r="E270" s="65" t="s">
        <v>11</v>
      </c>
      <c r="F270" s="67">
        <v>4.3E-3</v>
      </c>
      <c r="G270" s="65">
        <v>1.8E-3</v>
      </c>
      <c r="H270" s="67">
        <v>2.7000000000000001E-3</v>
      </c>
      <c r="I270" s="67">
        <v>5.5999999999999999E-3</v>
      </c>
      <c r="J270" s="66">
        <v>3.8428127282747498E-2</v>
      </c>
      <c r="K270" s="67">
        <v>1.5056999999999999E-2</v>
      </c>
      <c r="L270" s="67">
        <v>0.51319999999999999</v>
      </c>
      <c r="M270" s="66">
        <v>3.7473325741209501E-7</v>
      </c>
      <c r="N270" s="67">
        <v>7.5498236097438799E-7</v>
      </c>
      <c r="O270" s="66">
        <v>1.1118378733819399E-2</v>
      </c>
      <c r="P270" s="67">
        <v>1.3300099189062299E-7</v>
      </c>
      <c r="Q270" s="67">
        <v>1.05811609343315E-2</v>
      </c>
    </row>
    <row r="271" spans="3:17">
      <c r="D271" s="423"/>
      <c r="E271" s="68" t="s">
        <v>12</v>
      </c>
      <c r="F271" s="68">
        <v>1</v>
      </c>
      <c r="G271" s="68">
        <v>1</v>
      </c>
      <c r="H271" s="68">
        <v>1</v>
      </c>
      <c r="I271" s="68">
        <v>1</v>
      </c>
      <c r="J271" s="69">
        <v>1</v>
      </c>
      <c r="K271" s="92">
        <v>1</v>
      </c>
      <c r="L271" s="92">
        <v>1</v>
      </c>
      <c r="M271" s="69">
        <v>1</v>
      </c>
      <c r="N271" s="92">
        <v>1</v>
      </c>
      <c r="O271" s="69">
        <v>1</v>
      </c>
      <c r="P271" s="92">
        <v>1</v>
      </c>
      <c r="Q271" s="92">
        <v>1</v>
      </c>
    </row>
    <row r="272" spans="3:17">
      <c r="D272" s="423" t="s">
        <v>41</v>
      </c>
      <c r="E272" s="68" t="s">
        <v>11</v>
      </c>
      <c r="F272" s="68">
        <v>9.1000000000000004E-3</v>
      </c>
      <c r="G272" s="68">
        <v>2.8999999999999998E-3</v>
      </c>
      <c r="H272" s="68">
        <v>5.7000000000000002E-3</v>
      </c>
      <c r="I272" s="68">
        <v>0.01</v>
      </c>
      <c r="J272" s="69">
        <v>1.0463844418525601</v>
      </c>
      <c r="K272" s="92">
        <v>2.606E-2</v>
      </c>
      <c r="L272" s="92">
        <v>1.1192</v>
      </c>
      <c r="M272" s="70">
        <v>2.1109931580553999E-7</v>
      </c>
      <c r="N272" s="71">
        <v>4.5200032812905002E-7</v>
      </c>
      <c r="O272" s="70">
        <v>2.5211454312006598</v>
      </c>
      <c r="P272" s="71">
        <v>1.9868212556654402E-9</v>
      </c>
      <c r="Q272" s="71">
        <v>2.3914614280064899</v>
      </c>
    </row>
    <row r="273" spans="3:17">
      <c r="D273" s="424"/>
      <c r="E273" s="72" t="s">
        <v>12</v>
      </c>
      <c r="F273" s="154">
        <v>1</v>
      </c>
      <c r="G273" s="154">
        <v>1</v>
      </c>
      <c r="H273" s="154">
        <v>1</v>
      </c>
      <c r="I273" s="154">
        <v>1</v>
      </c>
      <c r="J273" s="155">
        <v>0.46666667000000001</v>
      </c>
      <c r="K273" s="154">
        <v>1</v>
      </c>
      <c r="L273" s="154">
        <v>0.5</v>
      </c>
      <c r="M273" s="155">
        <v>1</v>
      </c>
      <c r="N273" s="154">
        <v>1</v>
      </c>
      <c r="O273" s="155">
        <v>0.47916666000000002</v>
      </c>
      <c r="P273" s="154">
        <v>1</v>
      </c>
      <c r="Q273" s="154">
        <v>0.46666667000000001</v>
      </c>
    </row>
    <row r="274" spans="3:17">
      <c r="D274" s="423" t="s">
        <v>42</v>
      </c>
      <c r="E274" s="68" t="s">
        <v>11</v>
      </c>
      <c r="F274" s="71">
        <v>1.2999999999999999E-3</v>
      </c>
      <c r="G274" s="71">
        <v>1.4E-3</v>
      </c>
      <c r="H274" s="71">
        <v>1.6999999999999999E-3</v>
      </c>
      <c r="I274" s="71">
        <v>3.7000000000000002E-3</v>
      </c>
      <c r="J274" s="70">
        <v>4.3240793601230301E-2</v>
      </c>
      <c r="K274" s="71">
        <v>6.3742E-3</v>
      </c>
      <c r="L274" s="71">
        <v>4.8800000000000003E-2</v>
      </c>
      <c r="M274" s="70">
        <v>7.6077544043908096E-7</v>
      </c>
      <c r="N274" s="71">
        <v>4.3502912886831699E-7</v>
      </c>
      <c r="O274" s="70">
        <v>1.40539221939872E-2</v>
      </c>
      <c r="P274" s="71">
        <v>0</v>
      </c>
      <c r="Q274" s="71">
        <v>1.4909689215494799E-2</v>
      </c>
    </row>
    <row r="275" spans="3:17">
      <c r="D275" s="423"/>
      <c r="E275" s="68" t="s">
        <v>12</v>
      </c>
      <c r="F275" s="68">
        <v>1</v>
      </c>
      <c r="G275" s="68">
        <v>1</v>
      </c>
      <c r="H275" s="68">
        <v>1</v>
      </c>
      <c r="I275" s="68">
        <v>1</v>
      </c>
      <c r="J275" s="69">
        <v>1</v>
      </c>
      <c r="K275" s="92">
        <v>1</v>
      </c>
      <c r="L275" s="92">
        <v>1</v>
      </c>
      <c r="M275" s="69">
        <v>1</v>
      </c>
      <c r="N275" s="92">
        <v>1</v>
      </c>
      <c r="O275" s="69">
        <v>1</v>
      </c>
      <c r="P275" s="92">
        <v>1</v>
      </c>
      <c r="Q275" s="92">
        <v>0.99884260000000002</v>
      </c>
    </row>
    <row r="276" spans="3:17">
      <c r="D276" s="423" t="s">
        <v>43</v>
      </c>
      <c r="E276" s="68" t="s">
        <v>11</v>
      </c>
      <c r="F276" s="71">
        <v>2.5999999999999999E-3</v>
      </c>
      <c r="G276" s="71">
        <v>1.6000000000000001E-3</v>
      </c>
      <c r="H276" s="71">
        <v>3.5999999999999999E-3</v>
      </c>
      <c r="I276" s="71">
        <v>7.3000000000000001E-3</v>
      </c>
      <c r="J276" s="70">
        <v>1.0723811308542801</v>
      </c>
      <c r="K276" s="71">
        <v>1.30052E-2</v>
      </c>
      <c r="L276" s="71">
        <v>1.0853999999999999</v>
      </c>
      <c r="M276" s="70">
        <v>4.7782792051975695E-7</v>
      </c>
      <c r="N276" s="71">
        <v>2.9454566418488998E-7</v>
      </c>
      <c r="O276" s="70">
        <v>2.0024849414825399</v>
      </c>
      <c r="P276" s="71">
        <v>0</v>
      </c>
      <c r="Q276" s="71">
        <v>2.4118123292922902</v>
      </c>
    </row>
    <row r="277" spans="3:17">
      <c r="D277" s="423"/>
      <c r="E277" s="68" t="s">
        <v>12</v>
      </c>
      <c r="F277" s="156">
        <v>1</v>
      </c>
      <c r="G277" s="156">
        <v>1</v>
      </c>
      <c r="H277" s="156">
        <v>1</v>
      </c>
      <c r="I277" s="156">
        <v>1</v>
      </c>
      <c r="J277" s="157">
        <v>0.47083332999999999</v>
      </c>
      <c r="K277" s="156">
        <v>1</v>
      </c>
      <c r="L277" s="156">
        <v>0.55000000000000004</v>
      </c>
      <c r="M277" s="157">
        <v>1</v>
      </c>
      <c r="N277" s="156">
        <v>1</v>
      </c>
      <c r="O277" s="157">
        <v>0.48749999999999999</v>
      </c>
      <c r="P277" s="156">
        <v>1</v>
      </c>
      <c r="Q277" s="156">
        <v>0.47916666000000002</v>
      </c>
    </row>
    <row r="278" spans="3:17">
      <c r="D278" s="422" t="s">
        <v>44</v>
      </c>
      <c r="E278" s="65" t="s">
        <v>11</v>
      </c>
      <c r="F278" s="67">
        <v>2.5000000000000001E-3</v>
      </c>
      <c r="G278" s="67">
        <v>5.7000000000000002E-3</v>
      </c>
      <c r="H278" s="67">
        <v>1.8E-3</v>
      </c>
      <c r="I278" s="67">
        <v>5.5999999999999999E-3</v>
      </c>
      <c r="J278" s="66">
        <v>3.5400000000000001E-2</v>
      </c>
      <c r="K278" s="67">
        <v>1.2500000000000001E-2</v>
      </c>
      <c r="L278" s="67">
        <v>4.5999999999999999E-2</v>
      </c>
      <c r="M278" s="66">
        <v>1.2261385502970101E-6</v>
      </c>
      <c r="N278" s="67">
        <v>2.80637352549988E-7</v>
      </c>
      <c r="O278" s="66">
        <v>1.2744792530106099E-2</v>
      </c>
      <c r="P278" s="67">
        <v>0</v>
      </c>
      <c r="Q278" s="67">
        <v>3.0151653051790201E-2</v>
      </c>
    </row>
    <row r="279" spans="3:17">
      <c r="D279" s="423"/>
      <c r="E279" s="68" t="s">
        <v>12</v>
      </c>
      <c r="F279" s="68">
        <v>1</v>
      </c>
      <c r="G279" s="68">
        <v>1</v>
      </c>
      <c r="H279" s="68">
        <v>1</v>
      </c>
      <c r="I279" s="68">
        <v>1</v>
      </c>
      <c r="J279" s="69">
        <v>1</v>
      </c>
      <c r="K279" s="92">
        <v>1</v>
      </c>
      <c r="L279" s="92">
        <v>1</v>
      </c>
      <c r="M279" s="69">
        <v>1</v>
      </c>
      <c r="N279" s="92">
        <v>1</v>
      </c>
      <c r="O279" s="69">
        <v>0.99884260000000002</v>
      </c>
      <c r="P279" s="92">
        <v>1</v>
      </c>
      <c r="Q279" s="92">
        <v>0.99768520000000005</v>
      </c>
    </row>
    <row r="280" spans="3:17">
      <c r="D280" s="423" t="s">
        <v>45</v>
      </c>
      <c r="E280" s="68" t="s">
        <v>11</v>
      </c>
      <c r="F280" s="71">
        <v>3.8999999999999998E-3</v>
      </c>
      <c r="G280" s="71">
        <v>7.7000000000000002E-3</v>
      </c>
      <c r="H280" s="71">
        <v>3.7000000000000002E-3</v>
      </c>
      <c r="I280" s="71">
        <v>7.4999999999999997E-3</v>
      </c>
      <c r="J280" s="70">
        <v>1.0835999999999999</v>
      </c>
      <c r="K280" s="71">
        <v>1.9199999999999998E-2</v>
      </c>
      <c r="L280" s="71">
        <v>1.1479999999999999</v>
      </c>
      <c r="M280" s="70">
        <v>7.8130744801304204E-7</v>
      </c>
      <c r="N280" s="71">
        <v>1.8477421927324601E-7</v>
      </c>
      <c r="O280" s="70">
        <v>2.4340442339579198</v>
      </c>
      <c r="P280" s="71">
        <v>0</v>
      </c>
      <c r="Q280" s="71">
        <v>1.8504941463470399</v>
      </c>
    </row>
    <row r="281" spans="3:17">
      <c r="D281" s="424"/>
      <c r="E281" s="72" t="s">
        <v>12</v>
      </c>
      <c r="F281" s="154">
        <v>1</v>
      </c>
      <c r="G281" s="154">
        <v>1</v>
      </c>
      <c r="H281" s="154">
        <v>1</v>
      </c>
      <c r="I281" s="154">
        <v>1</v>
      </c>
      <c r="J281" s="155">
        <v>0.49170000000000003</v>
      </c>
      <c r="K281" s="154">
        <v>1</v>
      </c>
      <c r="L281" s="154">
        <v>0.48330000000000001</v>
      </c>
      <c r="M281" s="155">
        <v>1</v>
      </c>
      <c r="N281" s="154">
        <v>1</v>
      </c>
      <c r="O281" s="155">
        <v>0.47083332999999999</v>
      </c>
      <c r="P281" s="154">
        <v>1</v>
      </c>
      <c r="Q281" s="154">
        <v>0.5</v>
      </c>
    </row>
    <row r="285" spans="3:17" ht="27" thickBot="1">
      <c r="E285" s="7"/>
      <c r="F285" s="427" t="s">
        <v>0</v>
      </c>
      <c r="G285" s="427"/>
      <c r="H285" s="427"/>
      <c r="I285" s="427"/>
      <c r="J285" s="427"/>
      <c r="K285" s="427"/>
      <c r="L285" s="427"/>
      <c r="M285" s="427"/>
      <c r="N285" s="427"/>
      <c r="O285" s="427"/>
      <c r="P285" s="427"/>
      <c r="Q285" s="427"/>
    </row>
    <row r="286" spans="3:17" ht="17.25" thickBot="1">
      <c r="E286" s="7"/>
      <c r="F286" s="339" t="s">
        <v>1</v>
      </c>
      <c r="G286" s="340"/>
      <c r="H286" s="340"/>
      <c r="I286" s="340"/>
      <c r="J286" s="340"/>
      <c r="K286" s="340"/>
      <c r="L286" s="344"/>
      <c r="M286" s="365" t="s">
        <v>10</v>
      </c>
      <c r="N286" s="366"/>
      <c r="O286" s="366"/>
      <c r="P286" s="366"/>
      <c r="Q286" s="366"/>
    </row>
    <row r="287" spans="3:17">
      <c r="C287" s="8"/>
      <c r="D287" s="8"/>
      <c r="E287" s="9"/>
      <c r="F287" s="339" t="s">
        <v>46</v>
      </c>
      <c r="G287" s="340"/>
      <c r="H287" s="340" t="s">
        <v>49</v>
      </c>
      <c r="I287" s="340"/>
      <c r="J287" s="341" t="s">
        <v>50</v>
      </c>
      <c r="K287" s="340" t="s">
        <v>59</v>
      </c>
      <c r="L287" s="344" t="s">
        <v>51</v>
      </c>
      <c r="M287" s="339" t="s">
        <v>63</v>
      </c>
      <c r="N287" s="340"/>
      <c r="O287" s="340"/>
      <c r="P287" s="340"/>
      <c r="Q287" s="359"/>
    </row>
    <row r="288" spans="3:17" ht="17.25" thickBot="1">
      <c r="C288" s="8"/>
      <c r="D288" s="8"/>
      <c r="E288" s="9"/>
      <c r="F288" s="127" t="s">
        <v>48</v>
      </c>
      <c r="G288" s="79" t="s">
        <v>47</v>
      </c>
      <c r="H288" s="128" t="s">
        <v>48</v>
      </c>
      <c r="I288" s="79" t="s">
        <v>47</v>
      </c>
      <c r="J288" s="342"/>
      <c r="K288" s="343"/>
      <c r="L288" s="345"/>
      <c r="M288" s="129" t="s">
        <v>64</v>
      </c>
      <c r="N288" s="128" t="s">
        <v>62</v>
      </c>
      <c r="O288" s="128" t="s">
        <v>50</v>
      </c>
      <c r="P288" s="128" t="s">
        <v>59</v>
      </c>
      <c r="Q288" s="130" t="s">
        <v>51</v>
      </c>
    </row>
    <row r="289" spans="3:17">
      <c r="C289" s="382" t="s">
        <v>15</v>
      </c>
      <c r="D289" s="374" t="s">
        <v>28</v>
      </c>
      <c r="E289" s="81" t="s">
        <v>11</v>
      </c>
      <c r="F289" s="83">
        <v>3.8096999999999998E-5</v>
      </c>
      <c r="G289" s="83">
        <v>3.3306000000000003E-5</v>
      </c>
      <c r="H289" s="83">
        <v>3.1831000000000001E-5</v>
      </c>
      <c r="I289" s="83">
        <v>1.9063E-5</v>
      </c>
      <c r="J289" s="82">
        <v>3.9927950948131802E-3</v>
      </c>
      <c r="K289" s="83">
        <v>3.2877999999999999E-5</v>
      </c>
      <c r="L289" s="83">
        <v>3.76095948740839E-3</v>
      </c>
      <c r="M289" s="82">
        <v>8.7575928720407296E-7</v>
      </c>
      <c r="N289" s="83">
        <v>1.51218154516759E-7</v>
      </c>
      <c r="O289" s="171">
        <v>0.14685453455550199</v>
      </c>
      <c r="P289" s="83">
        <v>0</v>
      </c>
      <c r="Q289" s="83">
        <v>5.7423026188862997E-2</v>
      </c>
    </row>
    <row r="290" spans="3:17">
      <c r="C290" s="382"/>
      <c r="D290" s="371"/>
      <c r="E290" s="30" t="s">
        <v>12</v>
      </c>
      <c r="F290" s="30">
        <v>1</v>
      </c>
      <c r="G290" s="30">
        <v>1</v>
      </c>
      <c r="H290" s="30">
        <v>1</v>
      </c>
      <c r="I290" s="30">
        <v>1</v>
      </c>
      <c r="J290" s="84">
        <v>1</v>
      </c>
      <c r="K290" s="103">
        <v>1</v>
      </c>
      <c r="L290" s="103">
        <v>1</v>
      </c>
      <c r="M290" s="84">
        <v>1</v>
      </c>
      <c r="N290" s="103">
        <v>1</v>
      </c>
      <c r="O290" s="84">
        <v>0.94212960000000001</v>
      </c>
      <c r="P290" s="103">
        <v>1</v>
      </c>
      <c r="Q290" s="103">
        <v>0.98495370000000004</v>
      </c>
    </row>
    <row r="291" spans="3:17">
      <c r="C291" s="382"/>
      <c r="D291" s="371" t="s">
        <v>29</v>
      </c>
      <c r="E291" s="30" t="s">
        <v>11</v>
      </c>
      <c r="F291" s="86">
        <v>5.9960999999999997E-5</v>
      </c>
      <c r="G291" s="86">
        <v>4.7484000000000001E-5</v>
      </c>
      <c r="H291" s="86">
        <v>4.8232000000000002E-5</v>
      </c>
      <c r="I291" s="86">
        <v>1.5781E-5</v>
      </c>
      <c r="J291" s="85">
        <v>1.2987775842348701</v>
      </c>
      <c r="K291" s="86">
        <v>4.8891999999999999E-5</v>
      </c>
      <c r="L291" s="86">
        <v>1.30701780319213</v>
      </c>
      <c r="M291" s="85">
        <v>6.1068669712227498E-7</v>
      </c>
      <c r="N291" s="86">
        <v>4.26902895359996E-7</v>
      </c>
      <c r="O291" s="85">
        <v>1.6062616050243299</v>
      </c>
      <c r="P291" s="86">
        <v>0</v>
      </c>
      <c r="Q291" s="86">
        <v>1.76851208011309</v>
      </c>
    </row>
    <row r="292" spans="3:17">
      <c r="C292" s="382"/>
      <c r="D292" s="375"/>
      <c r="E292" s="87" t="s">
        <v>12</v>
      </c>
      <c r="F292" s="158">
        <v>1</v>
      </c>
      <c r="G292" s="158">
        <v>1</v>
      </c>
      <c r="H292" s="158">
        <v>1</v>
      </c>
      <c r="I292" s="158">
        <v>1</v>
      </c>
      <c r="J292" s="159">
        <v>0.50416665999999999</v>
      </c>
      <c r="K292" s="158">
        <v>1</v>
      </c>
      <c r="L292" s="158">
        <v>0.49583333730697599</v>
      </c>
      <c r="M292" s="159">
        <v>1</v>
      </c>
      <c r="N292" s="158">
        <v>1</v>
      </c>
      <c r="O292" s="159">
        <v>0.56874999999999998</v>
      </c>
      <c r="P292" s="158">
        <v>1</v>
      </c>
      <c r="Q292" s="158">
        <v>0.5</v>
      </c>
    </row>
    <row r="293" spans="3:17" ht="16.5" customHeight="1">
      <c r="C293" s="383" t="s">
        <v>22</v>
      </c>
      <c r="D293" s="374" t="s">
        <v>30</v>
      </c>
      <c r="E293" s="81" t="s">
        <v>11</v>
      </c>
      <c r="F293" s="83">
        <v>3.5082000000000001E-5</v>
      </c>
      <c r="G293" s="83">
        <v>2.8385E-5</v>
      </c>
      <c r="H293" s="83">
        <v>2.7746000000000002E-5</v>
      </c>
      <c r="I293" s="83">
        <v>3.1491000000000001E-5</v>
      </c>
      <c r="J293" s="82">
        <v>4.0122479010649302E-3</v>
      </c>
      <c r="K293" s="83">
        <v>3.3175E-5</v>
      </c>
      <c r="L293" s="83">
        <v>4.0645627304911596E-3</v>
      </c>
      <c r="M293" s="82">
        <v>1.12379003806376E-7</v>
      </c>
      <c r="N293" s="83">
        <v>4.9055698103650503E-7</v>
      </c>
      <c r="O293" s="82">
        <v>9.6089698788192499E-2</v>
      </c>
      <c r="P293" s="83">
        <v>0</v>
      </c>
      <c r="Q293" s="83">
        <v>5.1917700877378598E-2</v>
      </c>
    </row>
    <row r="294" spans="3:17">
      <c r="C294" s="384"/>
      <c r="D294" s="371"/>
      <c r="E294" s="30" t="s">
        <v>12</v>
      </c>
      <c r="F294" s="30">
        <v>1</v>
      </c>
      <c r="G294" s="30">
        <v>1</v>
      </c>
      <c r="H294" s="30">
        <v>1</v>
      </c>
      <c r="I294" s="30">
        <v>1</v>
      </c>
      <c r="J294" s="84">
        <v>1</v>
      </c>
      <c r="K294" s="103">
        <v>1</v>
      </c>
      <c r="L294" s="103">
        <v>1</v>
      </c>
      <c r="M294" s="84">
        <v>1</v>
      </c>
      <c r="N294" s="103">
        <v>1</v>
      </c>
      <c r="O294" s="84">
        <v>0.97048610000000002</v>
      </c>
      <c r="P294" s="103">
        <v>1</v>
      </c>
      <c r="Q294" s="103">
        <v>0.98263889999999998</v>
      </c>
    </row>
    <row r="295" spans="3:17">
      <c r="C295" s="384"/>
      <c r="D295" s="371" t="s">
        <v>31</v>
      </c>
      <c r="E295" s="30" t="s">
        <v>11</v>
      </c>
      <c r="F295" s="86">
        <v>4.7540999999999998E-5</v>
      </c>
      <c r="G295" s="86">
        <v>3.3246E-5</v>
      </c>
      <c r="H295" s="86">
        <v>3.4140999999999997E-5</v>
      </c>
      <c r="I295" s="86">
        <v>2.9383E-5</v>
      </c>
      <c r="J295" s="85">
        <v>1.2133429567019101</v>
      </c>
      <c r="K295" s="86">
        <v>3.8834999999999997E-5</v>
      </c>
      <c r="L295" s="86">
        <v>1.2142482995986901</v>
      </c>
      <c r="M295" s="85">
        <v>1.5596447542343101E-7</v>
      </c>
      <c r="N295" s="86">
        <v>9.0768739934669401E-7</v>
      </c>
      <c r="O295" s="85">
        <v>1.58857167561848</v>
      </c>
      <c r="P295" s="86">
        <v>1.4901156456896E-9</v>
      </c>
      <c r="Q295" s="86">
        <v>1.8532679080963099</v>
      </c>
    </row>
    <row r="296" spans="3:17">
      <c r="C296" s="384"/>
      <c r="D296" s="375"/>
      <c r="E296" s="87" t="s">
        <v>12</v>
      </c>
      <c r="F296" s="158">
        <v>1</v>
      </c>
      <c r="G296" s="158">
        <v>1</v>
      </c>
      <c r="H296" s="158">
        <v>1</v>
      </c>
      <c r="I296" s="158">
        <v>1</v>
      </c>
      <c r="J296" s="159">
        <v>0.51666665000000001</v>
      </c>
      <c r="K296" s="158">
        <v>1</v>
      </c>
      <c r="L296" s="158">
        <v>0.53125</v>
      </c>
      <c r="M296" s="159">
        <v>1</v>
      </c>
      <c r="N296" s="158">
        <v>1</v>
      </c>
      <c r="O296" s="159">
        <v>0.50416665999999999</v>
      </c>
      <c r="P296" s="158">
        <v>1</v>
      </c>
      <c r="Q296" s="158">
        <v>0.49166666999999997</v>
      </c>
    </row>
    <row r="297" spans="3:17" ht="16.5" customHeight="1">
      <c r="C297" s="369" t="s">
        <v>23</v>
      </c>
      <c r="D297" s="371" t="s">
        <v>32</v>
      </c>
      <c r="E297" s="30" t="s">
        <v>11</v>
      </c>
      <c r="F297" s="86">
        <v>3.4465999999999998E-5</v>
      </c>
      <c r="G297" s="86">
        <v>3.2299999999999999E-5</v>
      </c>
      <c r="H297" s="86">
        <v>3.1316000000000003E-5</v>
      </c>
      <c r="I297" s="86">
        <v>2.4845E-5</v>
      </c>
      <c r="J297" s="85">
        <v>3.9488768196423198E-3</v>
      </c>
      <c r="K297" s="86">
        <v>3.1807999999999998E-5</v>
      </c>
      <c r="L297" s="86">
        <v>3.70699563063681E-3</v>
      </c>
      <c r="M297" s="85">
        <v>1.14379576616669E-7</v>
      </c>
      <c r="N297" s="86">
        <v>3.47062116593069E-7</v>
      </c>
      <c r="O297" s="85">
        <v>6.9590481295664197E-2</v>
      </c>
      <c r="P297" s="86">
        <v>3.4493425811106102E-10</v>
      </c>
      <c r="Q297" s="86">
        <v>5.1508474267191302E-2</v>
      </c>
    </row>
    <row r="298" spans="3:17">
      <c r="C298" s="370"/>
      <c r="D298" s="371"/>
      <c r="E298" s="30" t="s">
        <v>12</v>
      </c>
      <c r="F298" s="30">
        <v>1</v>
      </c>
      <c r="G298" s="30">
        <v>1</v>
      </c>
      <c r="H298" s="30">
        <v>1</v>
      </c>
      <c r="I298" s="30">
        <v>1</v>
      </c>
      <c r="J298" s="84">
        <v>1</v>
      </c>
      <c r="K298" s="103">
        <v>1</v>
      </c>
      <c r="L298" s="103">
        <v>1</v>
      </c>
      <c r="M298" s="84">
        <v>1</v>
      </c>
      <c r="N298" s="103">
        <v>1</v>
      </c>
      <c r="O298" s="84">
        <v>0.97743060000000004</v>
      </c>
      <c r="P298" s="103">
        <v>1</v>
      </c>
      <c r="Q298" s="103">
        <v>0.98784720000000004</v>
      </c>
    </row>
    <row r="299" spans="3:17">
      <c r="C299" s="370"/>
      <c r="D299" s="371" t="s">
        <v>33</v>
      </c>
      <c r="E299" s="30" t="s">
        <v>11</v>
      </c>
      <c r="F299" s="86">
        <v>6.7302E-5</v>
      </c>
      <c r="G299" s="86">
        <v>3.0920999999999998E-5</v>
      </c>
      <c r="H299" s="86">
        <v>5.8978999999999999E-5</v>
      </c>
      <c r="I299" s="86">
        <v>2.4139E-5</v>
      </c>
      <c r="J299" s="85">
        <v>1.25764098068078</v>
      </c>
      <c r="K299" s="86">
        <v>5.8539000000000003E-5</v>
      </c>
      <c r="L299" s="86">
        <v>1.2607500553131099</v>
      </c>
      <c r="M299" s="85">
        <v>2.3444166277937899E-7</v>
      </c>
      <c r="N299" s="86">
        <v>1.3803904313676901E-6</v>
      </c>
      <c r="O299" s="85">
        <v>1.82634981274604</v>
      </c>
      <c r="P299" s="86">
        <v>7.4505798567751399E-10</v>
      </c>
      <c r="Q299" s="86">
        <v>1.90817831158638</v>
      </c>
    </row>
    <row r="300" spans="3:17">
      <c r="C300" s="370"/>
      <c r="D300" s="371"/>
      <c r="E300" s="30" t="s">
        <v>12</v>
      </c>
      <c r="F300" s="160">
        <v>1</v>
      </c>
      <c r="G300" s="160">
        <v>1</v>
      </c>
      <c r="H300" s="160">
        <v>1</v>
      </c>
      <c r="I300" s="160">
        <v>1</v>
      </c>
      <c r="J300" s="161">
        <v>0.49791667000000001</v>
      </c>
      <c r="K300" s="160">
        <v>1</v>
      </c>
      <c r="L300" s="160">
        <v>0.51249998807907104</v>
      </c>
      <c r="M300" s="161">
        <v>1</v>
      </c>
      <c r="N300" s="160">
        <v>1</v>
      </c>
      <c r="O300" s="161">
        <v>0.5</v>
      </c>
      <c r="P300" s="160">
        <v>1</v>
      </c>
      <c r="Q300" s="160">
        <v>0.51041669999999995</v>
      </c>
    </row>
    <row r="301" spans="3:17" ht="16.5" customHeight="1">
      <c r="C301" s="372" t="s">
        <v>24</v>
      </c>
      <c r="D301" s="374" t="s">
        <v>34</v>
      </c>
      <c r="E301" s="81" t="s">
        <v>11</v>
      </c>
      <c r="F301" s="83">
        <v>3.4714E-5</v>
      </c>
      <c r="G301" s="83">
        <v>2.9476E-5</v>
      </c>
      <c r="H301" s="83">
        <v>2.9637000000000001E-5</v>
      </c>
      <c r="I301" s="83">
        <v>1.9723000000000001E-5</v>
      </c>
      <c r="J301" s="82">
        <v>4.0469458693190002E-3</v>
      </c>
      <c r="K301" s="83">
        <v>3.7481000000000002E-5</v>
      </c>
      <c r="L301" s="83">
        <v>3.8019514176994501E-3</v>
      </c>
      <c r="M301" s="82">
        <v>1.3720588019483901E-6</v>
      </c>
      <c r="N301" s="83">
        <v>2.70077402927434E-7</v>
      </c>
      <c r="O301" s="82">
        <v>8.63083776741944E-2</v>
      </c>
      <c r="P301" s="83">
        <v>7.7265149587033301E-9</v>
      </c>
      <c r="Q301" s="83">
        <v>9.1883481846673901E-2</v>
      </c>
    </row>
    <row r="302" spans="3:17">
      <c r="C302" s="373"/>
      <c r="D302" s="371"/>
      <c r="E302" s="30" t="s">
        <v>12</v>
      </c>
      <c r="F302" s="30">
        <v>1</v>
      </c>
      <c r="G302" s="30">
        <v>1</v>
      </c>
      <c r="H302" s="30">
        <v>1</v>
      </c>
      <c r="I302" s="30">
        <v>1</v>
      </c>
      <c r="J302" s="84">
        <v>1</v>
      </c>
      <c r="K302" s="103">
        <v>1</v>
      </c>
      <c r="L302" s="103">
        <v>1</v>
      </c>
      <c r="M302" s="84">
        <v>1</v>
      </c>
      <c r="N302" s="103">
        <v>1</v>
      </c>
      <c r="O302" s="84">
        <v>0.97048610000000002</v>
      </c>
      <c r="P302" s="103">
        <v>1</v>
      </c>
      <c r="Q302" s="103">
        <v>0.96585650000000001</v>
      </c>
    </row>
    <row r="303" spans="3:17">
      <c r="C303" s="373"/>
      <c r="D303" s="371" t="s">
        <v>35</v>
      </c>
      <c r="E303" s="30" t="s">
        <v>11</v>
      </c>
      <c r="F303" s="86">
        <v>5.1075999999999997E-5</v>
      </c>
      <c r="G303" s="86">
        <v>3.7759999999999998E-5</v>
      </c>
      <c r="H303" s="86">
        <v>3.2993000000000001E-5</v>
      </c>
      <c r="I303" s="86">
        <v>1.7645000000000001E-5</v>
      </c>
      <c r="J303" s="85">
        <v>1.2253611644108999</v>
      </c>
      <c r="K303" s="86">
        <v>3.8380999999999997E-5</v>
      </c>
      <c r="L303" s="86">
        <v>1.1937566995620701</v>
      </c>
      <c r="M303" s="85">
        <v>1.54217249874003E-6</v>
      </c>
      <c r="N303" s="86">
        <v>7.4624107070005596E-7</v>
      </c>
      <c r="O303" s="85">
        <v>2.1584723909695902</v>
      </c>
      <c r="P303" s="86">
        <v>2.25496625934814E-7</v>
      </c>
      <c r="Q303" s="86">
        <v>1.71120767990748</v>
      </c>
    </row>
    <row r="304" spans="3:17">
      <c r="C304" s="373"/>
      <c r="D304" s="375"/>
      <c r="E304" s="87" t="s">
        <v>12</v>
      </c>
      <c r="F304" s="158">
        <v>1</v>
      </c>
      <c r="G304" s="158">
        <v>1</v>
      </c>
      <c r="H304" s="158">
        <v>1</v>
      </c>
      <c r="I304" s="158">
        <v>1</v>
      </c>
      <c r="J304" s="159">
        <v>0.48541667999999999</v>
      </c>
      <c r="K304" s="158">
        <v>1</v>
      </c>
      <c r="L304" s="158">
        <v>0.53125</v>
      </c>
      <c r="M304" s="159">
        <v>1</v>
      </c>
      <c r="N304" s="158">
        <v>1</v>
      </c>
      <c r="O304" s="159">
        <v>0.49791667000000001</v>
      </c>
      <c r="P304" s="158">
        <v>1</v>
      </c>
      <c r="Q304" s="158">
        <v>0.52500000000000002</v>
      </c>
    </row>
    <row r="305" spans="3:17" ht="16.5" customHeight="1">
      <c r="C305" s="376" t="s">
        <v>25</v>
      </c>
      <c r="D305" s="371" t="s">
        <v>36</v>
      </c>
      <c r="E305" s="30" t="s">
        <v>11</v>
      </c>
      <c r="F305" s="86">
        <v>2.7195999999999998E-5</v>
      </c>
      <c r="G305" s="86">
        <v>3.3114000000000002E-5</v>
      </c>
      <c r="H305" s="86">
        <v>3.1321E-5</v>
      </c>
      <c r="I305" s="86">
        <v>1.9247999999999999E-5</v>
      </c>
      <c r="J305" s="85">
        <v>3.8747467290334101E-3</v>
      </c>
      <c r="K305" s="86">
        <v>3.4196999999999998E-5</v>
      </c>
      <c r="L305" s="86">
        <v>4.0378598496317803E-3</v>
      </c>
      <c r="M305" s="85">
        <v>2.4531399597279601E-7</v>
      </c>
      <c r="N305" s="86">
        <v>3.5120010432742702E-7</v>
      </c>
      <c r="O305" s="85">
        <v>0.100861855411764</v>
      </c>
      <c r="P305" s="86">
        <v>9.6581576892452402E-10</v>
      </c>
      <c r="Q305" s="86">
        <v>7.8159908074195705E-2</v>
      </c>
    </row>
    <row r="306" spans="3:17">
      <c r="C306" s="377"/>
      <c r="D306" s="371"/>
      <c r="E306" s="30" t="s">
        <v>12</v>
      </c>
      <c r="F306" s="30">
        <v>1</v>
      </c>
      <c r="G306" s="30">
        <v>1</v>
      </c>
      <c r="H306" s="30">
        <v>1</v>
      </c>
      <c r="I306" s="30">
        <v>1</v>
      </c>
      <c r="J306" s="84">
        <v>1</v>
      </c>
      <c r="K306" s="103">
        <v>1</v>
      </c>
      <c r="L306" s="103">
        <v>1</v>
      </c>
      <c r="M306" s="84">
        <v>1</v>
      </c>
      <c r="N306" s="103">
        <v>1</v>
      </c>
      <c r="O306" s="84">
        <v>0.96006939999999996</v>
      </c>
      <c r="P306" s="103">
        <v>1</v>
      </c>
      <c r="Q306" s="103">
        <v>0.98206020000000005</v>
      </c>
    </row>
    <row r="307" spans="3:17">
      <c r="C307" s="377"/>
      <c r="D307" s="371" t="s">
        <v>37</v>
      </c>
      <c r="E307" s="30" t="s">
        <v>11</v>
      </c>
      <c r="F307" s="86">
        <v>3.8044999999999999E-5</v>
      </c>
      <c r="G307" s="86">
        <v>3.7914000000000003E-5</v>
      </c>
      <c r="H307" s="86">
        <v>2.6775999999999999E-5</v>
      </c>
      <c r="I307" s="86">
        <v>1.7184E-5</v>
      </c>
      <c r="J307" s="85">
        <v>1.20061511993408</v>
      </c>
      <c r="K307" s="86">
        <v>5.2858000000000001E-5</v>
      </c>
      <c r="L307" s="86">
        <v>1.2137874364852901</v>
      </c>
      <c r="M307" s="85">
        <v>5.5082836746637504E-7</v>
      </c>
      <c r="N307" s="86">
        <v>3.9114831212512902E-7</v>
      </c>
      <c r="O307" s="85">
        <v>1.9379024426142299</v>
      </c>
      <c r="P307" s="86">
        <v>1.83780443308023E-8</v>
      </c>
      <c r="Q307" s="86">
        <v>1.5695074001948</v>
      </c>
    </row>
    <row r="308" spans="3:17">
      <c r="C308" s="377"/>
      <c r="D308" s="371"/>
      <c r="E308" s="30" t="s">
        <v>12</v>
      </c>
      <c r="F308" s="160">
        <v>1</v>
      </c>
      <c r="G308" s="160">
        <v>1</v>
      </c>
      <c r="H308" s="160">
        <v>1</v>
      </c>
      <c r="I308" s="160">
        <v>1</v>
      </c>
      <c r="J308" s="161">
        <v>0.51041669999999995</v>
      </c>
      <c r="K308" s="160">
        <v>1</v>
      </c>
      <c r="L308" s="160">
        <v>0.50416666269302302</v>
      </c>
      <c r="M308" s="161">
        <v>1</v>
      </c>
      <c r="N308" s="160">
        <v>1</v>
      </c>
      <c r="O308" s="161">
        <v>0.51458334999999999</v>
      </c>
      <c r="P308" s="160">
        <v>1</v>
      </c>
      <c r="Q308" s="160">
        <v>0.54583334999999999</v>
      </c>
    </row>
    <row r="309" spans="3:17" ht="16.5" customHeight="1">
      <c r="C309" s="378" t="s">
        <v>17</v>
      </c>
      <c r="D309" s="374" t="s">
        <v>26</v>
      </c>
      <c r="E309" s="81" t="s">
        <v>11</v>
      </c>
      <c r="F309" s="83">
        <v>2.9118000000000001E-5</v>
      </c>
      <c r="G309" s="83">
        <v>2.2934000000000001E-5</v>
      </c>
      <c r="H309" s="83">
        <v>3.6313000000000003E-5</v>
      </c>
      <c r="I309" s="83">
        <v>1.9429E-5</v>
      </c>
      <c r="J309" s="82">
        <v>4.1064325508799503E-3</v>
      </c>
      <c r="K309" s="83">
        <v>3.8156169466674301E-5</v>
      </c>
      <c r="L309" s="83">
        <v>4.1393288411200003E-3</v>
      </c>
      <c r="M309" s="82">
        <v>9.3269984065332004E-8</v>
      </c>
      <c r="N309" s="83">
        <v>2.8684178680853002E-7</v>
      </c>
      <c r="O309" s="82">
        <v>6.4505072793474894E-2</v>
      </c>
      <c r="P309" s="83">
        <v>1.86264373472458E-9</v>
      </c>
      <c r="Q309" s="83">
        <v>6.9572392488933196E-2</v>
      </c>
    </row>
    <row r="310" spans="3:17">
      <c r="C310" s="379"/>
      <c r="D310" s="371"/>
      <c r="E310" s="30" t="s">
        <v>12</v>
      </c>
      <c r="F310" s="30">
        <v>1</v>
      </c>
      <c r="G310" s="30">
        <v>1</v>
      </c>
      <c r="H310" s="30">
        <v>1</v>
      </c>
      <c r="I310" s="30">
        <v>1</v>
      </c>
      <c r="J310" s="84">
        <v>1</v>
      </c>
      <c r="K310" s="103">
        <v>1</v>
      </c>
      <c r="L310" s="103">
        <v>1</v>
      </c>
      <c r="M310" s="84">
        <v>1</v>
      </c>
      <c r="N310" s="103">
        <v>1</v>
      </c>
      <c r="O310" s="84">
        <v>0.98611110000000002</v>
      </c>
      <c r="P310" s="103">
        <v>1</v>
      </c>
      <c r="Q310" s="103">
        <v>0.98379629999999996</v>
      </c>
    </row>
    <row r="311" spans="3:17">
      <c r="C311" s="379"/>
      <c r="D311" s="371" t="s">
        <v>27</v>
      </c>
      <c r="E311" s="30" t="s">
        <v>11</v>
      </c>
      <c r="F311" s="86">
        <v>3.8782000000000002E-5</v>
      </c>
      <c r="G311" s="86">
        <v>2.7056999999999999E-5</v>
      </c>
      <c r="H311" s="86">
        <v>4.1459999999999999E-5</v>
      </c>
      <c r="I311" s="86">
        <v>1.7728999999999999E-5</v>
      </c>
      <c r="J311" s="85">
        <v>1.2969618161519301</v>
      </c>
      <c r="K311" s="86">
        <v>4.0315913793165203E-5</v>
      </c>
      <c r="L311" s="86">
        <v>1.22664523124694</v>
      </c>
      <c r="M311" s="85">
        <v>2.8187460217784101E-7</v>
      </c>
      <c r="N311" s="86">
        <v>7.4649254975985403E-7</v>
      </c>
      <c r="O311" s="85">
        <v>1.5690439164638501</v>
      </c>
      <c r="P311" s="86">
        <v>2.6051155449143398E-7</v>
      </c>
      <c r="Q311" s="86">
        <v>1.7465081135431899</v>
      </c>
    </row>
    <row r="312" spans="3:17">
      <c r="C312" s="379"/>
      <c r="D312" s="375"/>
      <c r="E312" s="87" t="s">
        <v>12</v>
      </c>
      <c r="F312" s="158">
        <v>1</v>
      </c>
      <c r="G312" s="158">
        <v>1</v>
      </c>
      <c r="H312" s="158">
        <v>1</v>
      </c>
      <c r="I312" s="158">
        <v>1</v>
      </c>
      <c r="J312" s="159">
        <v>0.46666667000000001</v>
      </c>
      <c r="K312" s="158">
        <v>1</v>
      </c>
      <c r="L312" s="158">
        <v>0.51875001192092896</v>
      </c>
      <c r="M312" s="159">
        <v>1</v>
      </c>
      <c r="N312" s="158">
        <v>1</v>
      </c>
      <c r="O312" s="159">
        <v>0.47083332999999999</v>
      </c>
      <c r="P312" s="158">
        <v>1</v>
      </c>
      <c r="Q312" s="158">
        <v>0.50208335999999998</v>
      </c>
    </row>
    <row r="313" spans="3:17" ht="16.5" customHeight="1">
      <c r="C313" s="380" t="s">
        <v>16</v>
      </c>
      <c r="D313" s="371" t="s">
        <v>38</v>
      </c>
      <c r="E313" s="30" t="s">
        <v>11</v>
      </c>
      <c r="F313" s="86">
        <v>3.0514E-5</v>
      </c>
      <c r="G313" s="86">
        <v>3.2910000000000002E-5</v>
      </c>
      <c r="H313" s="86">
        <v>3.2496000000000002E-5</v>
      </c>
      <c r="I313" s="86">
        <v>2.7135E-5</v>
      </c>
      <c r="J313" s="85">
        <v>4.0042382509758003E-3</v>
      </c>
      <c r="K313" s="86">
        <v>3.7236433854559403E-5</v>
      </c>
      <c r="L313" s="86">
        <v>3.8300515152513898E-3</v>
      </c>
      <c r="M313" s="85">
        <v>3.7369200730949401E-7</v>
      </c>
      <c r="N313" s="86">
        <v>3.6300401431268201E-7</v>
      </c>
      <c r="O313" s="85">
        <v>6.9881160433093698E-2</v>
      </c>
      <c r="P313" s="86">
        <v>8.2784205416667505E-10</v>
      </c>
      <c r="Q313" s="86">
        <v>7.9843933245650006E-2</v>
      </c>
    </row>
    <row r="314" spans="3:17">
      <c r="C314" s="381"/>
      <c r="D314" s="371"/>
      <c r="E314" s="30" t="s">
        <v>12</v>
      </c>
      <c r="F314" s="30">
        <v>1</v>
      </c>
      <c r="G314" s="30">
        <v>1</v>
      </c>
      <c r="H314" s="30">
        <v>1</v>
      </c>
      <c r="I314" s="30">
        <v>1</v>
      </c>
      <c r="J314" s="84">
        <v>1</v>
      </c>
      <c r="K314" s="103">
        <v>1</v>
      </c>
      <c r="L314" s="103">
        <v>1</v>
      </c>
      <c r="M314" s="84">
        <v>1</v>
      </c>
      <c r="N314" s="103">
        <v>1</v>
      </c>
      <c r="O314" s="84">
        <v>0.97858800000000001</v>
      </c>
      <c r="P314" s="103">
        <v>1</v>
      </c>
      <c r="Q314" s="103">
        <v>0.9768519</v>
      </c>
    </row>
    <row r="315" spans="3:17">
      <c r="C315" s="381"/>
      <c r="D315" s="371" t="s">
        <v>39</v>
      </c>
      <c r="E315" s="30" t="s">
        <v>11</v>
      </c>
      <c r="F315" s="86">
        <v>4.7638E-5</v>
      </c>
      <c r="G315" s="86">
        <v>2.7763000000000002E-5</v>
      </c>
      <c r="H315" s="86">
        <v>4.4962000000000001E-5</v>
      </c>
      <c r="I315" s="86">
        <v>2.3986999999999999E-5</v>
      </c>
      <c r="J315" s="85">
        <v>1.21939948399861</v>
      </c>
      <c r="K315" s="86">
        <v>4.8686026275390698E-5</v>
      </c>
      <c r="L315" s="86">
        <v>1.19825339317321</v>
      </c>
      <c r="M315" s="85">
        <v>7.8225837043532896E-7</v>
      </c>
      <c r="N315" s="86">
        <v>5.4164769487385905E-7</v>
      </c>
      <c r="O315" s="85">
        <v>1.8895338763793299</v>
      </c>
      <c r="P315" s="86">
        <v>1.0157476708627601E-7</v>
      </c>
      <c r="Q315" s="86">
        <v>1.8586778839429201</v>
      </c>
    </row>
    <row r="316" spans="3:17">
      <c r="C316" s="381"/>
      <c r="D316" s="371"/>
      <c r="E316" s="30" t="s">
        <v>12</v>
      </c>
      <c r="F316" s="160">
        <v>1</v>
      </c>
      <c r="G316" s="160">
        <v>1</v>
      </c>
      <c r="H316" s="160">
        <v>1</v>
      </c>
      <c r="I316" s="160">
        <v>1</v>
      </c>
      <c r="J316" s="161">
        <v>0.49583334000000001</v>
      </c>
      <c r="K316" s="160">
        <v>1</v>
      </c>
      <c r="L316" s="160">
        <v>0.51041668653488104</v>
      </c>
      <c r="M316" s="161">
        <v>1</v>
      </c>
      <c r="N316" s="160">
        <v>1</v>
      </c>
      <c r="O316" s="161">
        <v>0.50416665999999999</v>
      </c>
      <c r="P316" s="160">
        <v>1</v>
      </c>
      <c r="Q316" s="160">
        <v>0.49166666999999997</v>
      </c>
    </row>
    <row r="317" spans="3:17">
      <c r="D317" s="374" t="s">
        <v>40</v>
      </c>
      <c r="E317" s="81" t="s">
        <v>11</v>
      </c>
      <c r="F317" s="83">
        <v>3.1786999999999999E-5</v>
      </c>
      <c r="G317" s="83">
        <v>2.6094000000000001E-5</v>
      </c>
      <c r="H317" s="83">
        <v>2.7746000000000002E-5</v>
      </c>
      <c r="I317" s="83">
        <v>1.7144000000000001E-5</v>
      </c>
      <c r="J317" s="82">
        <v>3.8201645904875998E-3</v>
      </c>
      <c r="K317" s="83">
        <v>2.9966591682750701E-5</v>
      </c>
      <c r="L317" s="83">
        <v>4.0212543681263898E-3</v>
      </c>
      <c r="M317" s="82">
        <v>3.6362292579852998E-7</v>
      </c>
      <c r="N317" s="83">
        <v>3.0781375722807E-7</v>
      </c>
      <c r="O317" s="82">
        <v>5.7721787037465798E-2</v>
      </c>
      <c r="P317" s="83">
        <v>1.3797370653397401E-10</v>
      </c>
      <c r="Q317" s="83">
        <v>4.5000709994282101E-2</v>
      </c>
    </row>
    <row r="318" spans="3:17">
      <c r="D318" s="371"/>
      <c r="E318" s="30" t="s">
        <v>12</v>
      </c>
      <c r="F318" s="30">
        <v>1</v>
      </c>
      <c r="G318" s="30">
        <v>1</v>
      </c>
      <c r="H318" s="30">
        <v>1</v>
      </c>
      <c r="I318" s="30">
        <v>1</v>
      </c>
      <c r="J318" s="84">
        <v>1</v>
      </c>
      <c r="K318" s="103">
        <v>1</v>
      </c>
      <c r="L318" s="103">
        <v>1</v>
      </c>
      <c r="M318" s="84">
        <v>1</v>
      </c>
      <c r="N318" s="103">
        <v>1</v>
      </c>
      <c r="O318" s="84">
        <v>0.98206020000000005</v>
      </c>
      <c r="P318" s="103">
        <v>1</v>
      </c>
      <c r="Q318" s="103">
        <v>0.98900460000000001</v>
      </c>
    </row>
    <row r="319" spans="3:17">
      <c r="D319" s="371" t="s">
        <v>41</v>
      </c>
      <c r="E319" s="30" t="s">
        <v>11</v>
      </c>
      <c r="F319" s="86">
        <v>7.9732000000000002E-5</v>
      </c>
      <c r="G319" s="86">
        <v>2.9774999999999999E-5</v>
      </c>
      <c r="H319" s="86">
        <v>3.0389999999999999E-5</v>
      </c>
      <c r="I319" s="86">
        <v>1.4302E-5</v>
      </c>
      <c r="J319" s="85">
        <v>1.2440030992030999</v>
      </c>
      <c r="K319" s="86">
        <v>3.3409782190574299E-5</v>
      </c>
      <c r="L319" s="86">
        <v>1.18837225437164</v>
      </c>
      <c r="M319" s="85">
        <v>4.5721067881328702E-7</v>
      </c>
      <c r="N319" s="86">
        <v>9.6849371383396903E-7</v>
      </c>
      <c r="O319" s="85">
        <v>1.9328371862570399</v>
      </c>
      <c r="P319" s="86">
        <v>1.4901158825371799E-9</v>
      </c>
      <c r="Q319" s="86">
        <v>1.89047798713048</v>
      </c>
    </row>
    <row r="320" spans="3:17">
      <c r="D320" s="375"/>
      <c r="E320" s="87" t="s">
        <v>12</v>
      </c>
      <c r="F320" s="158">
        <v>1</v>
      </c>
      <c r="G320" s="158">
        <v>1</v>
      </c>
      <c r="H320" s="158">
        <v>1</v>
      </c>
      <c r="I320" s="158">
        <v>1</v>
      </c>
      <c r="J320" s="159">
        <v>0.50416665999999999</v>
      </c>
      <c r="K320" s="158">
        <v>1</v>
      </c>
      <c r="L320" s="158">
        <v>0.49166667461395203</v>
      </c>
      <c r="M320" s="159">
        <v>1</v>
      </c>
      <c r="N320" s="158">
        <v>1</v>
      </c>
      <c r="O320" s="159">
        <v>0.53749999999999998</v>
      </c>
      <c r="P320" s="158">
        <v>1</v>
      </c>
      <c r="Q320" s="158">
        <v>0.5</v>
      </c>
    </row>
    <row r="321" spans="4:17">
      <c r="D321" s="371" t="s">
        <v>42</v>
      </c>
      <c r="E321" s="30" t="s">
        <v>11</v>
      </c>
      <c r="F321" s="86">
        <v>3.0514E-5</v>
      </c>
      <c r="G321" s="86">
        <v>2.5975000000000001E-5</v>
      </c>
      <c r="H321" s="86">
        <v>2.9756000000000001E-5</v>
      </c>
      <c r="I321" s="86">
        <v>1.7416999999999999E-5</v>
      </c>
      <c r="J321" s="85">
        <v>3.89000497698025E-3</v>
      </c>
      <c r="K321" s="86">
        <v>3.6933131923433298E-5</v>
      </c>
      <c r="L321" s="86">
        <v>3.7235638592392202E-3</v>
      </c>
      <c r="M321" s="85">
        <v>6.5667309548892395E-7</v>
      </c>
      <c r="N321" s="86">
        <v>2.6069760345532302E-7</v>
      </c>
      <c r="O321" s="85">
        <v>9.7327667685156605E-2</v>
      </c>
      <c r="P321" s="86">
        <v>9.6580976097318602E-9</v>
      </c>
      <c r="Q321" s="86">
        <v>4.9401925609412499E-2</v>
      </c>
    </row>
    <row r="322" spans="4:17">
      <c r="D322" s="371"/>
      <c r="E322" s="30" t="s">
        <v>12</v>
      </c>
      <c r="F322" s="30">
        <v>1</v>
      </c>
      <c r="G322" s="30">
        <v>1</v>
      </c>
      <c r="H322" s="30">
        <v>1</v>
      </c>
      <c r="I322" s="30">
        <v>1</v>
      </c>
      <c r="J322" s="84">
        <v>1</v>
      </c>
      <c r="K322" s="103">
        <v>1</v>
      </c>
      <c r="L322" s="103">
        <v>1</v>
      </c>
      <c r="M322" s="84">
        <v>1</v>
      </c>
      <c r="N322" s="103">
        <v>1</v>
      </c>
      <c r="O322" s="84">
        <v>0.96990739999999998</v>
      </c>
      <c r="P322" s="103">
        <v>1</v>
      </c>
      <c r="Q322" s="103">
        <v>0.99016199999999999</v>
      </c>
    </row>
    <row r="323" spans="4:17">
      <c r="D323" s="371" t="s">
        <v>43</v>
      </c>
      <c r="E323" s="30" t="s">
        <v>11</v>
      </c>
      <c r="F323" s="86">
        <v>4.7638E-5</v>
      </c>
      <c r="G323" s="86">
        <v>2.3289999999999999E-5</v>
      </c>
      <c r="H323" s="86">
        <v>2.5247000000000001E-5</v>
      </c>
      <c r="I323" s="86">
        <v>1.4302E-5</v>
      </c>
      <c r="J323" s="85">
        <v>1.2723197400569899</v>
      </c>
      <c r="K323" s="86">
        <v>3.8653590308967903E-5</v>
      </c>
      <c r="L323" s="86">
        <v>1.1897212266921899</v>
      </c>
      <c r="M323" s="85">
        <v>2.1226484856621602E-6</v>
      </c>
      <c r="N323" s="86">
        <v>4.6366639955645399E-7</v>
      </c>
      <c r="O323" s="85">
        <v>1.81650993525981</v>
      </c>
      <c r="P323" s="86">
        <v>4.9670534352230695E-10</v>
      </c>
      <c r="Q323" s="86">
        <v>1.7792225221792799</v>
      </c>
    </row>
    <row r="324" spans="4:17">
      <c r="D324" s="371"/>
      <c r="E324" s="30" t="s">
        <v>12</v>
      </c>
      <c r="F324" s="160">
        <v>1</v>
      </c>
      <c r="G324" s="160">
        <v>1</v>
      </c>
      <c r="H324" s="160">
        <v>1</v>
      </c>
      <c r="I324" s="160">
        <v>1</v>
      </c>
      <c r="J324" s="161">
        <v>0.49375000000000002</v>
      </c>
      <c r="K324" s="160">
        <v>1</v>
      </c>
      <c r="L324" s="160">
        <v>0.50833332538604703</v>
      </c>
      <c r="M324" s="161">
        <v>1</v>
      </c>
      <c r="N324" s="160">
        <v>1</v>
      </c>
      <c r="O324" s="161">
        <v>0.50833329999999999</v>
      </c>
      <c r="P324" s="160">
        <v>1</v>
      </c>
      <c r="Q324" s="160">
        <v>0.51458334999999999</v>
      </c>
    </row>
    <row r="325" spans="4:17">
      <c r="D325" s="374" t="s">
        <v>44</v>
      </c>
      <c r="E325" s="81" t="s">
        <v>11</v>
      </c>
      <c r="F325" s="83">
        <v>3.1786999999999999E-5</v>
      </c>
      <c r="G325" s="83">
        <v>2.8816999999999999E-5</v>
      </c>
      <c r="H325" s="83">
        <v>2.849E-5</v>
      </c>
      <c r="I325" s="83">
        <v>2.4786999999999998E-5</v>
      </c>
      <c r="J325" s="82">
        <v>4.1512423151828003E-3</v>
      </c>
      <c r="K325" s="83">
        <v>3.10594878101255E-5</v>
      </c>
      <c r="L325" s="83">
        <v>3.9639873430132797E-3</v>
      </c>
      <c r="M325" s="82">
        <v>4.5757039581597399E-7</v>
      </c>
      <c r="N325" s="83">
        <v>9.1406942447235097E-8</v>
      </c>
      <c r="O325" s="82">
        <v>6.1259035271143999E-2</v>
      </c>
      <c r="P325" s="83">
        <v>1.1727760943450599E-9</v>
      </c>
      <c r="Q325" s="83">
        <v>8.0077429293413396E-2</v>
      </c>
    </row>
    <row r="326" spans="4:17">
      <c r="D326" s="371"/>
      <c r="E326" s="30" t="s">
        <v>12</v>
      </c>
      <c r="F326" s="30">
        <v>1</v>
      </c>
      <c r="G326" s="30">
        <v>1</v>
      </c>
      <c r="H326" s="30">
        <v>1</v>
      </c>
      <c r="I326" s="30">
        <v>1</v>
      </c>
      <c r="J326" s="84">
        <v>1</v>
      </c>
      <c r="K326" s="103">
        <v>1</v>
      </c>
      <c r="L326" s="103">
        <v>1</v>
      </c>
      <c r="M326" s="84">
        <v>1</v>
      </c>
      <c r="N326" s="103">
        <v>1</v>
      </c>
      <c r="O326" s="84">
        <v>0.98263889999999998</v>
      </c>
      <c r="P326" s="103">
        <v>1</v>
      </c>
      <c r="Q326" s="103">
        <v>0.97106479999999995</v>
      </c>
    </row>
    <row r="327" spans="4:17">
      <c r="D327" s="371" t="s">
        <v>45</v>
      </c>
      <c r="E327" s="30" t="s">
        <v>11</v>
      </c>
      <c r="F327" s="86">
        <v>7.9732000000000002E-5</v>
      </c>
      <c r="G327" s="86">
        <v>2.6126999999999999E-5</v>
      </c>
      <c r="H327" s="86">
        <v>2.8370000000000001E-5</v>
      </c>
      <c r="I327" s="86">
        <v>2.2269999999999999E-5</v>
      </c>
      <c r="J327" s="85">
        <v>1.28948669234911</v>
      </c>
      <c r="K327" s="86">
        <v>3.8435235182987499E-5</v>
      </c>
      <c r="L327" s="86">
        <v>1.22727239131927</v>
      </c>
      <c r="M327" s="85">
        <v>7.8648894179522695E-7</v>
      </c>
      <c r="N327" s="86">
        <v>2.88327762894743E-7</v>
      </c>
      <c r="O327" s="85">
        <v>1.6641059497992099</v>
      </c>
      <c r="P327" s="86">
        <v>2.32201523431285E-7</v>
      </c>
      <c r="Q327" s="86">
        <v>1.87885775665442</v>
      </c>
    </row>
    <row r="328" spans="4:17">
      <c r="D328" s="375"/>
      <c r="E328" s="87" t="s">
        <v>12</v>
      </c>
      <c r="F328" s="158">
        <v>1</v>
      </c>
      <c r="G328" s="158">
        <v>1</v>
      </c>
      <c r="H328" s="158">
        <v>1</v>
      </c>
      <c r="I328" s="158">
        <v>1</v>
      </c>
      <c r="J328" s="159">
        <v>0.46666667000000001</v>
      </c>
      <c r="K328" s="158">
        <v>1</v>
      </c>
      <c r="L328" s="158">
        <v>0.50416666269302302</v>
      </c>
      <c r="M328" s="159">
        <v>1</v>
      </c>
      <c r="N328" s="158">
        <v>1</v>
      </c>
      <c r="O328" s="159">
        <v>0.51458334999999999</v>
      </c>
      <c r="P328" s="158">
        <v>1</v>
      </c>
      <c r="Q328" s="158">
        <v>0.52916664000000002</v>
      </c>
    </row>
    <row r="329" spans="4:17"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</row>
  </sheetData>
  <mergeCells count="252">
    <mergeCell ref="K240:K241"/>
    <mergeCell ref="L240:L241"/>
    <mergeCell ref="F285:Q285"/>
    <mergeCell ref="F3:Q3"/>
    <mergeCell ref="M5:Q5"/>
    <mergeCell ref="F51:L51"/>
    <mergeCell ref="F52:G52"/>
    <mergeCell ref="H52:I52"/>
    <mergeCell ref="J52:J53"/>
    <mergeCell ref="K52:K53"/>
    <mergeCell ref="L52:L53"/>
    <mergeCell ref="M52:Q52"/>
    <mergeCell ref="F4:L4"/>
    <mergeCell ref="F5:G5"/>
    <mergeCell ref="H5:I5"/>
    <mergeCell ref="J5:J6"/>
    <mergeCell ref="K5:K6"/>
    <mergeCell ref="L5:L6"/>
    <mergeCell ref="M4:Q4"/>
    <mergeCell ref="F50:Q50"/>
    <mergeCell ref="M51:Q51"/>
    <mergeCell ref="D270:D271"/>
    <mergeCell ref="D272:D273"/>
    <mergeCell ref="D274:D275"/>
    <mergeCell ref="D276:D277"/>
    <mergeCell ref="D278:D279"/>
    <mergeCell ref="D280:D281"/>
    <mergeCell ref="C262:C265"/>
    <mergeCell ref="D262:D263"/>
    <mergeCell ref="D264:D265"/>
    <mergeCell ref="C266:C269"/>
    <mergeCell ref="D266:D267"/>
    <mergeCell ref="D268:D269"/>
    <mergeCell ref="C254:C257"/>
    <mergeCell ref="D254:D255"/>
    <mergeCell ref="D256:D257"/>
    <mergeCell ref="C258:C261"/>
    <mergeCell ref="D258:D259"/>
    <mergeCell ref="D260:D261"/>
    <mergeCell ref="C246:C249"/>
    <mergeCell ref="D246:D247"/>
    <mergeCell ref="D248:D249"/>
    <mergeCell ref="C250:C253"/>
    <mergeCell ref="D250:D251"/>
    <mergeCell ref="D252:D253"/>
    <mergeCell ref="C242:C245"/>
    <mergeCell ref="D242:D243"/>
    <mergeCell ref="D244:D245"/>
    <mergeCell ref="D223:D224"/>
    <mergeCell ref="D225:D226"/>
    <mergeCell ref="D227:D228"/>
    <mergeCell ref="D229:D230"/>
    <mergeCell ref="D231:D232"/>
    <mergeCell ref="D233:D234"/>
    <mergeCell ref="C215:C218"/>
    <mergeCell ref="D215:D216"/>
    <mergeCell ref="D217:D218"/>
    <mergeCell ref="C219:C222"/>
    <mergeCell ref="D219:D220"/>
    <mergeCell ref="D221:D222"/>
    <mergeCell ref="C207:C210"/>
    <mergeCell ref="D207:D208"/>
    <mergeCell ref="D209:D210"/>
    <mergeCell ref="C211:C214"/>
    <mergeCell ref="D211:D212"/>
    <mergeCell ref="D213:D214"/>
    <mergeCell ref="C199:C202"/>
    <mergeCell ref="D199:D200"/>
    <mergeCell ref="D201:D202"/>
    <mergeCell ref="C203:C206"/>
    <mergeCell ref="D203:D204"/>
    <mergeCell ref="D205:D206"/>
    <mergeCell ref="F191:Q191"/>
    <mergeCell ref="M193:Q193"/>
    <mergeCell ref="C195:C198"/>
    <mergeCell ref="D195:D196"/>
    <mergeCell ref="D197:D198"/>
    <mergeCell ref="F193:G193"/>
    <mergeCell ref="H193:I193"/>
    <mergeCell ref="J193:J194"/>
    <mergeCell ref="K193:K194"/>
    <mergeCell ref="L193:L194"/>
    <mergeCell ref="F192:L192"/>
    <mergeCell ref="M192:Q192"/>
    <mergeCell ref="D176:D177"/>
    <mergeCell ref="D178:D179"/>
    <mergeCell ref="D180:D181"/>
    <mergeCell ref="D182:D183"/>
    <mergeCell ref="D184:D185"/>
    <mergeCell ref="D186:D187"/>
    <mergeCell ref="C168:C171"/>
    <mergeCell ref="D168:D169"/>
    <mergeCell ref="D170:D171"/>
    <mergeCell ref="C172:C175"/>
    <mergeCell ref="D172:D173"/>
    <mergeCell ref="D174:D175"/>
    <mergeCell ref="C160:C163"/>
    <mergeCell ref="D160:D161"/>
    <mergeCell ref="D162:D163"/>
    <mergeCell ref="C164:C167"/>
    <mergeCell ref="D164:D165"/>
    <mergeCell ref="D166:D167"/>
    <mergeCell ref="C152:C155"/>
    <mergeCell ref="D152:D153"/>
    <mergeCell ref="D154:D155"/>
    <mergeCell ref="C156:C159"/>
    <mergeCell ref="D156:D157"/>
    <mergeCell ref="D158:D159"/>
    <mergeCell ref="C148:C151"/>
    <mergeCell ref="D148:D149"/>
    <mergeCell ref="D150:D151"/>
    <mergeCell ref="D129:D130"/>
    <mergeCell ref="D131:D132"/>
    <mergeCell ref="D133:D134"/>
    <mergeCell ref="D135:D136"/>
    <mergeCell ref="D137:D138"/>
    <mergeCell ref="D139:D140"/>
    <mergeCell ref="C121:C124"/>
    <mergeCell ref="D121:D122"/>
    <mergeCell ref="D123:D124"/>
    <mergeCell ref="C125:C128"/>
    <mergeCell ref="D125:D126"/>
    <mergeCell ref="D127:D128"/>
    <mergeCell ref="C113:C116"/>
    <mergeCell ref="D113:D114"/>
    <mergeCell ref="D115:D116"/>
    <mergeCell ref="C117:C120"/>
    <mergeCell ref="D117:D118"/>
    <mergeCell ref="D119:D120"/>
    <mergeCell ref="C105:C108"/>
    <mergeCell ref="D105:D106"/>
    <mergeCell ref="D107:D108"/>
    <mergeCell ref="C109:C112"/>
    <mergeCell ref="D109:D110"/>
    <mergeCell ref="D111:D112"/>
    <mergeCell ref="F97:Q97"/>
    <mergeCell ref="M99:Q99"/>
    <mergeCell ref="C101:C104"/>
    <mergeCell ref="D101:D102"/>
    <mergeCell ref="D103:D104"/>
    <mergeCell ref="F99:G99"/>
    <mergeCell ref="H99:I99"/>
    <mergeCell ref="J99:J100"/>
    <mergeCell ref="K99:K100"/>
    <mergeCell ref="L99:L100"/>
    <mergeCell ref="F98:L98"/>
    <mergeCell ref="M98:Q98"/>
    <mergeCell ref="D82:D83"/>
    <mergeCell ref="D84:D85"/>
    <mergeCell ref="D86:D87"/>
    <mergeCell ref="D88:D89"/>
    <mergeCell ref="D90:D91"/>
    <mergeCell ref="D92:D93"/>
    <mergeCell ref="C74:C77"/>
    <mergeCell ref="D74:D75"/>
    <mergeCell ref="D76:D77"/>
    <mergeCell ref="C78:C81"/>
    <mergeCell ref="D78:D79"/>
    <mergeCell ref="D80:D81"/>
    <mergeCell ref="C7:C10"/>
    <mergeCell ref="D7:D8"/>
    <mergeCell ref="D9:D10"/>
    <mergeCell ref="C27:C30"/>
    <mergeCell ref="D27:D28"/>
    <mergeCell ref="D29:D30"/>
    <mergeCell ref="C31:C34"/>
    <mergeCell ref="D31:D32"/>
    <mergeCell ref="D33:D34"/>
    <mergeCell ref="C19:C22"/>
    <mergeCell ref="D19:D20"/>
    <mergeCell ref="D21:D22"/>
    <mergeCell ref="C23:C26"/>
    <mergeCell ref="D23:D24"/>
    <mergeCell ref="D25:D26"/>
    <mergeCell ref="C54:C57"/>
    <mergeCell ref="D54:D55"/>
    <mergeCell ref="D56:D57"/>
    <mergeCell ref="D35:D36"/>
    <mergeCell ref="D37:D38"/>
    <mergeCell ref="D39:D40"/>
    <mergeCell ref="D41:D42"/>
    <mergeCell ref="D43:D44"/>
    <mergeCell ref="D45:D46"/>
    <mergeCell ref="C289:C292"/>
    <mergeCell ref="D289:D290"/>
    <mergeCell ref="D291:D292"/>
    <mergeCell ref="C293:C296"/>
    <mergeCell ref="D293:D294"/>
    <mergeCell ref="D295:D296"/>
    <mergeCell ref="C11:C14"/>
    <mergeCell ref="D11:D12"/>
    <mergeCell ref="D13:D14"/>
    <mergeCell ref="C15:C18"/>
    <mergeCell ref="D15:D16"/>
    <mergeCell ref="D17:D18"/>
    <mergeCell ref="C66:C69"/>
    <mergeCell ref="D66:D67"/>
    <mergeCell ref="D68:D69"/>
    <mergeCell ref="C70:C73"/>
    <mergeCell ref="D70:D71"/>
    <mergeCell ref="D72:D73"/>
    <mergeCell ref="C58:C61"/>
    <mergeCell ref="D58:D59"/>
    <mergeCell ref="D60:D61"/>
    <mergeCell ref="C62:C65"/>
    <mergeCell ref="D62:D63"/>
    <mergeCell ref="D64:D65"/>
    <mergeCell ref="D323:D324"/>
    <mergeCell ref="D325:D326"/>
    <mergeCell ref="D327:D328"/>
    <mergeCell ref="C309:C312"/>
    <mergeCell ref="D309:D310"/>
    <mergeCell ref="D311:D312"/>
    <mergeCell ref="C313:C316"/>
    <mergeCell ref="D313:D314"/>
    <mergeCell ref="D315:D316"/>
    <mergeCell ref="D317:D318"/>
    <mergeCell ref="D319:D320"/>
    <mergeCell ref="D321:D322"/>
    <mergeCell ref="C297:C300"/>
    <mergeCell ref="D297:D298"/>
    <mergeCell ref="D299:D300"/>
    <mergeCell ref="C301:C304"/>
    <mergeCell ref="D301:D302"/>
    <mergeCell ref="D303:D304"/>
    <mergeCell ref="C305:C308"/>
    <mergeCell ref="D305:D306"/>
    <mergeCell ref="D307:D308"/>
    <mergeCell ref="F287:G287"/>
    <mergeCell ref="H287:I287"/>
    <mergeCell ref="J287:J288"/>
    <mergeCell ref="K287:K288"/>
    <mergeCell ref="L287:L288"/>
    <mergeCell ref="F144:Q144"/>
    <mergeCell ref="M146:Q146"/>
    <mergeCell ref="F146:G146"/>
    <mergeCell ref="H146:I146"/>
    <mergeCell ref="J146:J147"/>
    <mergeCell ref="K146:K147"/>
    <mergeCell ref="L146:L147"/>
    <mergeCell ref="F238:Q238"/>
    <mergeCell ref="M240:Q240"/>
    <mergeCell ref="M287:Q287"/>
    <mergeCell ref="F145:L145"/>
    <mergeCell ref="M145:Q145"/>
    <mergeCell ref="F239:L239"/>
    <mergeCell ref="M239:Q239"/>
    <mergeCell ref="F286:L286"/>
    <mergeCell ref="M286:Q286"/>
    <mergeCell ref="F240:G240"/>
    <mergeCell ref="H240:I240"/>
    <mergeCell ref="J240:J241"/>
  </mergeCells>
  <phoneticPr fontId="1" type="noConversion"/>
  <hyperlinks>
    <hyperlink ref="C7:C10" location="'각각 10번'!C6" display="Origin" xr:uid="{00CF2309-283F-478E-AA5F-1C1223FD034F}"/>
    <hyperlink ref="C11:C14" location="'각각 10번'!C60" display="'각각 10번'!C60" xr:uid="{38EA9CF8-2E31-4320-9383-3571644E6E97}"/>
    <hyperlink ref="C15:C18" location="'각각 10번'!C111" display="'각각 10번'!C111" xr:uid="{D71A91B0-1232-47E3-9CA7-9CE40950924C}"/>
    <hyperlink ref="C19:C22" location="'각각 10번'!C163" display="'각각 10번'!C163" xr:uid="{7D1A60E0-B617-4EEF-A39A-1EC7428F677E}"/>
    <hyperlink ref="C23:C26" location="'각각 10번'!C214" display="'각각 10번'!C214" xr:uid="{511B7F5B-4E4D-4860-B266-09BE77EC6E22}"/>
    <hyperlink ref="C27:C30" location="'각각 10번'!C265" display="'각각 10번'!C265" xr:uid="{45CD8DB0-9482-4CDC-A1AD-749782BFCAD7}"/>
    <hyperlink ref="C31:C34" location="'각각 10번'!C316" display="'각각 10번'!C316" xr:uid="{3C7B2DE7-02FA-4FAF-B94C-8F04A5D64DDB}"/>
    <hyperlink ref="C54:C57" location="'각각 10번'!C6" display="Origin" xr:uid="{D5B24592-12CA-438C-9D51-3717419D2015}"/>
    <hyperlink ref="C58:C61" location="'각각 10번'!C60" display="'각각 10번'!C60" xr:uid="{3A9FE65D-5A5C-48D0-86CD-4785995BC3E8}"/>
    <hyperlink ref="C62:C65" location="'각각 10번'!C111" display="'각각 10번'!C111" xr:uid="{313782F4-78E4-4555-B732-EBC29B9973A2}"/>
    <hyperlink ref="C66:C69" location="'각각 10번'!C163" display="'각각 10번'!C163" xr:uid="{E861AC38-9928-4517-ADB5-DB8182DF2CB8}"/>
    <hyperlink ref="C70:C73" location="'각각 10번'!C214" display="'각각 10번'!C214" xr:uid="{E85BC202-7CE1-4C58-A861-C037610BE194}"/>
    <hyperlink ref="C74:C77" location="'각각 10번'!C265" display="'각각 10번'!C265" xr:uid="{5B56A468-FA73-43D4-820E-12960FDD4250}"/>
    <hyperlink ref="C78:C81" location="'각각 10번'!C316" display="'각각 10번'!C316" xr:uid="{7B032958-3EF3-4AB9-AF91-C1F755BC39EE}"/>
    <hyperlink ref="C101:C104" location="'각각 10번'!C6" display="Origin" xr:uid="{3BF6C9AE-B726-4D66-BBE9-6C76C8E8AF39}"/>
    <hyperlink ref="C105:C108" location="'각각 10번'!C60" display="'각각 10번'!C60" xr:uid="{A8F2483B-95E5-4A67-9998-B23895D773A2}"/>
    <hyperlink ref="C109:C112" location="'각각 10번'!C111" display="'각각 10번'!C111" xr:uid="{9767B3D6-53B7-4BEE-88C1-8699890BD369}"/>
    <hyperlink ref="C113:C116" location="'각각 10번'!C163" display="'각각 10번'!C163" xr:uid="{41EC543C-B33F-4CCB-B4E8-C9F0790379A6}"/>
    <hyperlink ref="C117:C120" location="'각각 10번'!C214" display="'각각 10번'!C214" xr:uid="{2919DB30-B664-46B9-B2E6-4950A83E3FA5}"/>
    <hyperlink ref="C121:C124" location="'각각 10번'!C265" display="'각각 10번'!C265" xr:uid="{E9F76394-FA37-4EFA-B9C0-C32C794B7D60}"/>
    <hyperlink ref="C125:C128" location="'각각 10번'!C316" display="'각각 10번'!C316" xr:uid="{C92DBBEE-3F7C-40D0-AFFE-78ABE3519031}"/>
    <hyperlink ref="C148:C151" location="'각각 10번'!C6" display="Origin" xr:uid="{CC5A9AD2-DCBC-404E-B6A7-539B81A8FE95}"/>
    <hyperlink ref="C152:C155" location="'각각 10번'!C60" display="'각각 10번'!C60" xr:uid="{1D09872E-CF47-463B-96FE-044415FEC5F8}"/>
    <hyperlink ref="C156:C159" location="'각각 10번'!C111" display="'각각 10번'!C111" xr:uid="{3817EA71-5010-4E85-9D0D-E4B519954463}"/>
    <hyperlink ref="C160:C163" location="'각각 10번'!C163" display="'각각 10번'!C163" xr:uid="{4928E20A-859E-4334-9B53-8BAB5B21AF9F}"/>
    <hyperlink ref="C164:C167" location="'각각 10번'!C214" display="'각각 10번'!C214" xr:uid="{058F02FB-13CA-49DC-B78F-186D978E237C}"/>
    <hyperlink ref="C168:C171" location="'각각 10번'!C265" display="'각각 10번'!C265" xr:uid="{270686F4-E933-4B0A-AFE9-E0B850DA0FA5}"/>
    <hyperlink ref="C172:C175" location="'각각 10번'!C316" display="'각각 10번'!C316" xr:uid="{DBF711E7-E5AB-462D-889C-E373FE89ADB3}"/>
    <hyperlink ref="C195:C198" location="'각각 10번'!C6" display="Origin" xr:uid="{36F8837E-145D-42CD-BCC6-8068009F4DEA}"/>
    <hyperlink ref="C199:C202" location="'각각 10번'!C60" display="'각각 10번'!C60" xr:uid="{FDF0CE13-B648-441E-9E3B-3BE062882F91}"/>
    <hyperlink ref="C203:C206" location="'각각 10번'!C111" display="'각각 10번'!C111" xr:uid="{A756EBEA-8887-4DC8-80B0-8F8E3CC20ACB}"/>
    <hyperlink ref="C207:C210" location="'각각 10번'!C163" display="'각각 10번'!C163" xr:uid="{A450E4C4-E2C5-4DC8-AA75-6278FB9D90F4}"/>
    <hyperlink ref="C211:C214" location="'각각 10번'!C214" display="'각각 10번'!C214" xr:uid="{D891D82E-CD48-4386-99BE-24283C9C2A55}"/>
    <hyperlink ref="C215:C218" location="'각각 10번'!C265" display="'각각 10번'!C265" xr:uid="{AC8DC384-A18B-4FE0-9460-E9A3366C9A34}"/>
    <hyperlink ref="C219:C222" location="'각각 10번'!C316" display="'각각 10번'!C316" xr:uid="{A5BAE5E6-C696-4F06-8DE4-7E65218F4C00}"/>
    <hyperlink ref="C242:C245" location="'각각 10번'!C6" display="Origin" xr:uid="{F455E825-4E11-4D35-A0D4-E67B538B9DE7}"/>
    <hyperlink ref="C246:C249" location="'각각 10번'!C60" display="'각각 10번'!C60" xr:uid="{56494AC8-E9E9-42B8-B307-22EA619C8E36}"/>
    <hyperlink ref="C250:C253" location="'각각 10번'!C111" display="'각각 10번'!C111" xr:uid="{9F508BD0-E3F0-4F49-9686-777D7605FEBE}"/>
    <hyperlink ref="C254:C257" location="'각각 10번'!C163" display="'각각 10번'!C163" xr:uid="{40EF7E02-73E1-4A45-8CCA-6D56E32F083F}"/>
    <hyperlink ref="C258:C261" location="'각각 10번'!C214" display="'각각 10번'!C214" xr:uid="{679316A8-D10B-46A5-82F3-6D7EDE263DFD}"/>
    <hyperlink ref="C262:C265" location="'각각 10번'!C265" display="'각각 10번'!C265" xr:uid="{882AB1AF-110E-4488-AD6E-9872DCB38DF2}"/>
    <hyperlink ref="C266:C269" location="'각각 10번'!C316" display="'각각 10번'!C316" xr:uid="{FD9DFD1D-448A-48BD-925E-EF48323C46F8}"/>
    <hyperlink ref="C289:C292" location="'각각 10번'!C6" display="Origin" xr:uid="{384528AB-B0C8-4C72-88EA-C98FD94328DD}"/>
    <hyperlink ref="C293:C296" location="'각각 10번'!C60" display="'각각 10번'!C60" xr:uid="{D9E4A094-1B21-4912-A935-5924A5CF0D25}"/>
    <hyperlink ref="C297:C300" location="'각각 10번'!C111" display="'각각 10번'!C111" xr:uid="{3867D5B6-4EDC-429E-833C-424938C2207F}"/>
    <hyperlink ref="C301:C304" location="'각각 10번'!C163" display="'각각 10번'!C163" xr:uid="{7E8A92BE-592E-4DE4-9BC2-EF052DDB2548}"/>
    <hyperlink ref="C305:C308" location="'각각 10번'!C214" display="'각각 10번'!C214" xr:uid="{080ED025-9BF3-4226-B83E-EC05892A344D}"/>
    <hyperlink ref="C309:C312" location="'각각 10번'!C265" display="'각각 10번'!C265" xr:uid="{76947ED8-A1B2-4B98-A558-7CC05DD9A468}"/>
    <hyperlink ref="C313:C316" location="'각각 10번'!C316" display="'각각 10번'!C316" xr:uid="{13E732F8-4A89-48CD-9C5B-F5ECCF81296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A059-1B86-4E9A-AE7C-30F816A558C9}">
  <dimension ref="B1:O329"/>
  <sheetViews>
    <sheetView zoomScaleNormal="100" workbookViewId="0">
      <selection activeCell="H16" sqref="H16"/>
    </sheetView>
  </sheetViews>
  <sheetFormatPr defaultRowHeight="16.5"/>
  <cols>
    <col min="1" max="5" width="9" style="6"/>
    <col min="6" max="9" width="9.25" style="6" bestFit="1" customWidth="1"/>
    <col min="10" max="12" width="9.25" style="6" customWidth="1"/>
    <col min="13" max="14" width="10" style="6" customWidth="1"/>
    <col min="15" max="15" width="19.5" style="6" bestFit="1" customWidth="1"/>
    <col min="16" max="17" width="9" style="6"/>
    <col min="18" max="18" width="19.5" style="6" bestFit="1" customWidth="1"/>
    <col min="19" max="16384" width="9" style="6"/>
  </cols>
  <sheetData>
    <row r="1" spans="2:15">
      <c r="B1" s="6" t="s">
        <v>58</v>
      </c>
    </row>
    <row r="3" spans="2:15" ht="27" thickBot="1">
      <c r="E3" s="7"/>
      <c r="F3" s="428" t="s">
        <v>0</v>
      </c>
      <c r="G3" s="428"/>
      <c r="H3" s="428"/>
      <c r="I3" s="428"/>
      <c r="J3" s="428"/>
      <c r="K3" s="428"/>
      <c r="L3" s="428"/>
      <c r="M3"/>
    </row>
    <row r="4" spans="2:15" ht="17.25" thickBot="1">
      <c r="C4" s="8"/>
      <c r="D4" s="8"/>
      <c r="E4" s="9"/>
      <c r="F4" s="429" t="s">
        <v>142</v>
      </c>
      <c r="G4" s="430"/>
      <c r="H4" s="430"/>
      <c r="I4" s="430"/>
      <c r="J4" s="430"/>
      <c r="K4" s="430"/>
      <c r="L4" s="440"/>
      <c r="M4"/>
      <c r="N4" s="17" t="s">
        <v>14</v>
      </c>
      <c r="O4" s="18">
        <v>16</v>
      </c>
    </row>
    <row r="5" spans="2:15" ht="17.25" thickBot="1">
      <c r="C5" s="8"/>
      <c r="D5" s="8"/>
      <c r="E5" s="9"/>
      <c r="F5" s="429" t="s">
        <v>46</v>
      </c>
      <c r="G5" s="430"/>
      <c r="H5" s="430" t="s">
        <v>49</v>
      </c>
      <c r="I5" s="430"/>
      <c r="J5" s="441" t="s">
        <v>50</v>
      </c>
      <c r="K5" s="430" t="s">
        <v>59</v>
      </c>
      <c r="L5" s="440" t="s">
        <v>51</v>
      </c>
      <c r="M5"/>
      <c r="N5" s="20" t="s">
        <v>13</v>
      </c>
      <c r="O5" s="21">
        <v>10</v>
      </c>
    </row>
    <row r="6" spans="2:15" ht="17.25" thickBot="1">
      <c r="C6" s="8"/>
      <c r="D6" s="8"/>
      <c r="E6" s="9"/>
      <c r="F6" s="106" t="s">
        <v>48</v>
      </c>
      <c r="G6" s="73" t="s">
        <v>47</v>
      </c>
      <c r="H6" s="269" t="s">
        <v>48</v>
      </c>
      <c r="I6" s="73" t="s">
        <v>47</v>
      </c>
      <c r="J6" s="442"/>
      <c r="K6" s="443"/>
      <c r="L6" s="444"/>
      <c r="M6"/>
      <c r="N6" s="7"/>
      <c r="O6" s="7"/>
    </row>
    <row r="7" spans="2:15">
      <c r="C7" s="382" t="s">
        <v>15</v>
      </c>
      <c r="D7" s="385" t="s">
        <v>28</v>
      </c>
      <c r="E7" s="287" t="s">
        <v>11</v>
      </c>
      <c r="F7" s="301">
        <v>0.70216155052185003</v>
      </c>
      <c r="G7" s="301">
        <v>1.8653482198715201</v>
      </c>
      <c r="H7" s="301">
        <v>1.8388825654983501</v>
      </c>
      <c r="I7" s="301">
        <v>1.3229333162307699</v>
      </c>
      <c r="J7" s="131"/>
      <c r="K7" s="325">
        <v>1.1999992132186801</v>
      </c>
      <c r="L7" s="287"/>
      <c r="N7" s="22" t="s">
        <v>2</v>
      </c>
      <c r="O7" s="18" t="s">
        <v>6</v>
      </c>
    </row>
    <row r="8" spans="2:15">
      <c r="C8" s="382"/>
      <c r="D8" s="386"/>
      <c r="E8" s="288" t="s">
        <v>12</v>
      </c>
      <c r="F8" s="302">
        <v>0.50588238239288297</v>
      </c>
      <c r="G8" s="302">
        <v>0.49411764740943898</v>
      </c>
      <c r="H8" s="302">
        <v>0.3359375</v>
      </c>
      <c r="I8" s="302">
        <v>0.5</v>
      </c>
      <c r="J8" s="11"/>
      <c r="K8" s="326">
        <v>0.5</v>
      </c>
      <c r="L8" s="288"/>
      <c r="N8" s="23" t="s">
        <v>3</v>
      </c>
      <c r="O8" s="24" t="s">
        <v>7</v>
      </c>
    </row>
    <row r="9" spans="2:15">
      <c r="C9" s="382"/>
      <c r="D9" s="386" t="s">
        <v>29</v>
      </c>
      <c r="E9" s="288" t="s">
        <v>11</v>
      </c>
      <c r="F9" s="302">
        <v>0.705463826656341</v>
      </c>
      <c r="G9" s="302">
        <v>1.8398071527480999</v>
      </c>
      <c r="H9" s="302">
        <v>1.8476244211196899</v>
      </c>
      <c r="I9" s="302">
        <v>1.3214855194091699</v>
      </c>
      <c r="J9" s="11"/>
      <c r="K9" s="326">
        <v>1.2090877294540401</v>
      </c>
      <c r="L9" s="288"/>
      <c r="N9" s="23" t="s">
        <v>4</v>
      </c>
      <c r="O9" s="24" t="s">
        <v>8</v>
      </c>
    </row>
    <row r="10" spans="2:15" ht="17.25" thickBot="1">
      <c r="C10" s="382"/>
      <c r="D10" s="387"/>
      <c r="E10" s="289" t="s">
        <v>12</v>
      </c>
      <c r="F10" s="132">
        <v>0.5</v>
      </c>
      <c r="G10" s="132">
        <v>0.5</v>
      </c>
      <c r="H10" s="132">
        <v>0.33333334326744002</v>
      </c>
      <c r="I10" s="132">
        <v>0.5</v>
      </c>
      <c r="J10" s="134"/>
      <c r="K10" s="132">
        <v>0.5</v>
      </c>
      <c r="L10" s="132"/>
      <c r="N10" s="25" t="s">
        <v>5</v>
      </c>
      <c r="O10" s="21" t="s">
        <v>9</v>
      </c>
    </row>
    <row r="11" spans="2:15" ht="17.25" customHeight="1" thickBot="1">
      <c r="C11" s="383" t="s">
        <v>22</v>
      </c>
      <c r="D11" s="385" t="s">
        <v>30</v>
      </c>
      <c r="E11" s="287" t="s">
        <v>11</v>
      </c>
      <c r="F11" s="301">
        <v>1.5278674364089899</v>
      </c>
      <c r="G11" s="301">
        <v>1.4390347003936701</v>
      </c>
      <c r="H11" s="301">
        <v>0.77539521455764704</v>
      </c>
      <c r="I11" s="301">
        <v>1.62993741035461</v>
      </c>
      <c r="J11" s="131"/>
      <c r="K11" s="325">
        <v>0.70456093549728305</v>
      </c>
      <c r="L11" s="287"/>
      <c r="N11" s="7"/>
      <c r="O11" s="7"/>
    </row>
    <row r="12" spans="2:15">
      <c r="C12" s="384"/>
      <c r="D12" s="386"/>
      <c r="E12" s="288" t="s">
        <v>12</v>
      </c>
      <c r="F12" s="302">
        <v>0.49411764740943898</v>
      </c>
      <c r="G12" s="302">
        <v>0.49411764740943898</v>
      </c>
      <c r="H12" s="302">
        <v>0.6640625</v>
      </c>
      <c r="I12" s="302">
        <v>0.5</v>
      </c>
      <c r="J12" s="11"/>
      <c r="K12" s="326">
        <v>0.5</v>
      </c>
      <c r="L12" s="288"/>
      <c r="N12" s="26" t="s">
        <v>18</v>
      </c>
      <c r="O12" s="27" t="s">
        <v>20</v>
      </c>
    </row>
    <row r="13" spans="2:15" ht="17.25" thickBot="1">
      <c r="C13" s="384"/>
      <c r="D13" s="386" t="s">
        <v>31</v>
      </c>
      <c r="E13" s="288" t="s">
        <v>11</v>
      </c>
      <c r="F13" s="302">
        <v>1.5015958547592101</v>
      </c>
      <c r="G13" s="302">
        <v>1.4210246801376301</v>
      </c>
      <c r="H13" s="302">
        <v>0.77124631404876698</v>
      </c>
      <c r="I13" s="302">
        <v>1.62859094142913</v>
      </c>
      <c r="J13" s="11"/>
      <c r="K13" s="326">
        <v>0.70702594518661499</v>
      </c>
      <c r="L13" s="288"/>
      <c r="N13" s="28" t="s">
        <v>19</v>
      </c>
      <c r="O13" s="29" t="s">
        <v>21</v>
      </c>
    </row>
    <row r="14" spans="2:15">
      <c r="C14" s="384"/>
      <c r="D14" s="387"/>
      <c r="E14" s="289" t="s">
        <v>12</v>
      </c>
      <c r="F14" s="132">
        <v>0.5</v>
      </c>
      <c r="G14" s="132">
        <v>0.5</v>
      </c>
      <c r="H14" s="132">
        <v>0.66666668653488104</v>
      </c>
      <c r="I14" s="132">
        <v>0.5</v>
      </c>
      <c r="J14" s="134"/>
      <c r="K14" s="132">
        <v>0.5</v>
      </c>
      <c r="L14" s="132"/>
    </row>
    <row r="15" spans="2:15" ht="16.5" customHeight="1">
      <c r="C15" s="369" t="s">
        <v>23</v>
      </c>
      <c r="D15" s="386" t="s">
        <v>32</v>
      </c>
      <c r="E15" s="288" t="s">
        <v>11</v>
      </c>
      <c r="F15" s="302">
        <v>1.3205662965774501</v>
      </c>
      <c r="G15" s="302">
        <v>1.16614317893981</v>
      </c>
      <c r="H15" s="302">
        <v>1.6077507734298699</v>
      </c>
      <c r="I15" s="302">
        <v>1.0954614877700799</v>
      </c>
      <c r="J15" s="11"/>
      <c r="K15" s="326">
        <v>1.3018432855605999</v>
      </c>
      <c r="L15" s="288"/>
    </row>
    <row r="16" spans="2:15">
      <c r="C16" s="370"/>
      <c r="D16" s="386"/>
      <c r="E16" s="288" t="s">
        <v>12</v>
      </c>
      <c r="F16" s="302">
        <v>0.49411764740943898</v>
      </c>
      <c r="G16" s="302">
        <v>0.49411764740943898</v>
      </c>
      <c r="H16" s="302">
        <v>0.3359375</v>
      </c>
      <c r="I16" s="302">
        <v>0.5</v>
      </c>
      <c r="J16" s="11"/>
      <c r="K16" s="326">
        <v>0.5</v>
      </c>
      <c r="L16" s="288"/>
    </row>
    <row r="17" spans="3:12">
      <c r="C17" s="370"/>
      <c r="D17" s="386" t="s">
        <v>33</v>
      </c>
      <c r="E17" s="288" t="s">
        <v>11</v>
      </c>
      <c r="F17" s="302">
        <v>1.3007744550704901</v>
      </c>
      <c r="G17" s="302">
        <v>1.1556428670883101</v>
      </c>
      <c r="H17" s="302">
        <v>1.61558926105499</v>
      </c>
      <c r="I17" s="302">
        <v>1.0943298339843699</v>
      </c>
      <c r="J17" s="11"/>
      <c r="K17" s="326">
        <v>1.3002415895462001</v>
      </c>
      <c r="L17" s="288"/>
    </row>
    <row r="18" spans="3:12">
      <c r="C18" s="370"/>
      <c r="D18" s="386"/>
      <c r="E18" s="288" t="s">
        <v>12</v>
      </c>
      <c r="F18" s="133">
        <v>0.5</v>
      </c>
      <c r="G18" s="133">
        <v>0.5</v>
      </c>
      <c r="H18" s="133">
        <v>0.33333334326744002</v>
      </c>
      <c r="I18" s="133">
        <v>0.5</v>
      </c>
      <c r="J18" s="135"/>
      <c r="K18" s="133">
        <v>0.5</v>
      </c>
      <c r="L18" s="133"/>
    </row>
    <row r="19" spans="3:12" ht="16.5" customHeight="1">
      <c r="C19" s="372" t="s">
        <v>24</v>
      </c>
      <c r="D19" s="385" t="s">
        <v>34</v>
      </c>
      <c r="E19" s="287" t="s">
        <v>11</v>
      </c>
      <c r="F19" s="301">
        <v>1.42962741851806</v>
      </c>
      <c r="G19" s="301">
        <v>1.3722280263900699</v>
      </c>
      <c r="H19" s="301">
        <v>1.5896794795989899</v>
      </c>
      <c r="I19" s="301">
        <v>1.14267802238464</v>
      </c>
      <c r="J19" s="131"/>
      <c r="K19" s="325">
        <v>1.3333874940872099</v>
      </c>
      <c r="L19" s="287"/>
    </row>
    <row r="20" spans="3:12">
      <c r="C20" s="373"/>
      <c r="D20" s="386"/>
      <c r="E20" s="288" t="s">
        <v>12</v>
      </c>
      <c r="F20" s="302">
        <v>0.49411764740943898</v>
      </c>
      <c r="G20" s="302">
        <v>0.49411764740943898</v>
      </c>
      <c r="H20" s="302">
        <v>0.6640625</v>
      </c>
      <c r="I20" s="302">
        <v>0.5</v>
      </c>
      <c r="J20" s="11"/>
      <c r="K20" s="326">
        <v>0.5</v>
      </c>
      <c r="L20" s="288"/>
    </row>
    <row r="21" spans="3:12">
      <c r="C21" s="373"/>
      <c r="D21" s="386" t="s">
        <v>35</v>
      </c>
      <c r="E21" s="288" t="s">
        <v>11</v>
      </c>
      <c r="F21" s="302">
        <v>1.4106594324111901</v>
      </c>
      <c r="G21" s="302">
        <v>1.3549791574478101</v>
      </c>
      <c r="H21" s="302">
        <v>1.57551622390747</v>
      </c>
      <c r="I21" s="302">
        <v>1.14343357086181</v>
      </c>
      <c r="J21" s="11"/>
      <c r="K21" s="326">
        <v>1.3332616090774501</v>
      </c>
      <c r="L21" s="288"/>
    </row>
    <row r="22" spans="3:12">
      <c r="C22" s="373"/>
      <c r="D22" s="387"/>
      <c r="E22" s="289" t="s">
        <v>12</v>
      </c>
      <c r="F22" s="132">
        <v>0.5</v>
      </c>
      <c r="G22" s="132">
        <v>0.5</v>
      </c>
      <c r="H22" s="132">
        <v>0.66666668653488104</v>
      </c>
      <c r="I22" s="132">
        <v>0.5</v>
      </c>
      <c r="J22" s="134"/>
      <c r="K22" s="132">
        <v>0.5</v>
      </c>
      <c r="L22" s="132"/>
    </row>
    <row r="23" spans="3:12" ht="16.5" customHeight="1">
      <c r="C23" s="376" t="s">
        <v>25</v>
      </c>
      <c r="D23" s="386" t="s">
        <v>36</v>
      </c>
      <c r="E23" s="288" t="s">
        <v>11</v>
      </c>
      <c r="F23" s="16">
        <v>0.75898408889770497</v>
      </c>
      <c r="G23" s="302">
        <v>1.3439249992370601</v>
      </c>
      <c r="H23" s="16">
        <v>1.9487013816833401</v>
      </c>
      <c r="I23" s="16">
        <v>1.37821722030639</v>
      </c>
      <c r="J23" s="15"/>
      <c r="K23" s="16">
        <v>2.0740225315093901</v>
      </c>
      <c r="L23" s="16"/>
    </row>
    <row r="24" spans="3:12">
      <c r="C24" s="377"/>
      <c r="D24" s="386"/>
      <c r="E24" s="288" t="s">
        <v>12</v>
      </c>
      <c r="F24" s="302">
        <v>0.49411764740943898</v>
      </c>
      <c r="G24" s="302">
        <v>0.49411764740943898</v>
      </c>
      <c r="H24" s="302">
        <v>0.3359375</v>
      </c>
      <c r="I24" s="302">
        <v>0.5</v>
      </c>
      <c r="J24" s="11"/>
      <c r="K24" s="326">
        <v>0.5</v>
      </c>
      <c r="L24" s="288"/>
    </row>
    <row r="25" spans="3:12">
      <c r="C25" s="377"/>
      <c r="D25" s="386" t="s">
        <v>37</v>
      </c>
      <c r="E25" s="288" t="s">
        <v>11</v>
      </c>
      <c r="F25" s="302">
        <v>0.757252037525177</v>
      </c>
      <c r="G25" s="302">
        <v>1.33035612106323</v>
      </c>
      <c r="H25" s="302">
        <v>1.9574818611145</v>
      </c>
      <c r="I25" s="302">
        <v>1.3779157400131199</v>
      </c>
      <c r="J25" s="11"/>
      <c r="K25" s="326">
        <v>2.0731532573699898</v>
      </c>
      <c r="L25" s="288"/>
    </row>
    <row r="26" spans="3:12">
      <c r="C26" s="377"/>
      <c r="D26" s="386"/>
      <c r="E26" s="288" t="s">
        <v>12</v>
      </c>
      <c r="F26" s="133">
        <v>0.5</v>
      </c>
      <c r="G26" s="133">
        <v>0.5</v>
      </c>
      <c r="H26" s="133">
        <v>0.33333334326744002</v>
      </c>
      <c r="I26" s="133">
        <v>0.5</v>
      </c>
      <c r="J26" s="135"/>
      <c r="K26" s="133">
        <v>0.5</v>
      </c>
      <c r="L26" s="133"/>
    </row>
    <row r="27" spans="3:12" ht="16.5" customHeight="1">
      <c r="C27" s="378" t="s">
        <v>17</v>
      </c>
      <c r="D27" s="385" t="s">
        <v>26</v>
      </c>
      <c r="E27" s="287" t="s">
        <v>11</v>
      </c>
      <c r="F27" s="14">
        <v>1.89064121246337</v>
      </c>
      <c r="G27" s="14">
        <v>1.4943048954010001</v>
      </c>
      <c r="H27" s="14">
        <v>1.98097848892211</v>
      </c>
      <c r="I27" s="14">
        <v>1.74749290943145</v>
      </c>
      <c r="J27" s="13"/>
      <c r="K27" s="14">
        <v>1.3449910879135101</v>
      </c>
      <c r="L27" s="14"/>
    </row>
    <row r="28" spans="3:12">
      <c r="C28" s="379"/>
      <c r="D28" s="386"/>
      <c r="E28" s="288" t="s">
        <v>12</v>
      </c>
      <c r="F28" s="302">
        <v>0.49411764740943898</v>
      </c>
      <c r="G28" s="302">
        <v>0.49411764740943898</v>
      </c>
      <c r="H28" s="302">
        <v>0.3359375</v>
      </c>
      <c r="I28" s="302">
        <v>0.5</v>
      </c>
      <c r="J28" s="11"/>
      <c r="K28" s="326">
        <v>0.5</v>
      </c>
      <c r="L28" s="288"/>
    </row>
    <row r="29" spans="3:12">
      <c r="C29" s="379"/>
      <c r="D29" s="386" t="s">
        <v>27</v>
      </c>
      <c r="E29" s="288" t="s">
        <v>11</v>
      </c>
      <c r="F29" s="16">
        <v>1.86880683898925</v>
      </c>
      <c r="G29" s="16">
        <v>1.4786338806152299</v>
      </c>
      <c r="H29" s="16">
        <v>1.98768782615661</v>
      </c>
      <c r="I29" s="16">
        <v>1.7536631822586</v>
      </c>
      <c r="J29" s="15"/>
      <c r="K29" s="16">
        <v>1.34333431720733</v>
      </c>
      <c r="L29" s="16"/>
    </row>
    <row r="30" spans="3:12">
      <c r="C30" s="379"/>
      <c r="D30" s="387"/>
      <c r="E30" s="289" t="s">
        <v>12</v>
      </c>
      <c r="F30" s="132">
        <v>0.5</v>
      </c>
      <c r="G30" s="132">
        <v>0.5</v>
      </c>
      <c r="H30" s="132">
        <v>0.33333334326744002</v>
      </c>
      <c r="I30" s="132">
        <v>0.5</v>
      </c>
      <c r="J30" s="134"/>
      <c r="K30" s="132">
        <v>0.5</v>
      </c>
      <c r="L30" s="132"/>
    </row>
    <row r="31" spans="3:12" ht="16.5" customHeight="1">
      <c r="C31" s="380" t="s">
        <v>16</v>
      </c>
      <c r="D31" s="386" t="s">
        <v>38</v>
      </c>
      <c r="E31" s="288" t="s">
        <v>11</v>
      </c>
      <c r="F31" s="16">
        <v>1.0237455368041899</v>
      </c>
      <c r="G31" s="16">
        <v>1.1506823301315301</v>
      </c>
      <c r="H31" s="16">
        <v>1.9417370557785001</v>
      </c>
      <c r="I31" s="16">
        <v>1.1346014738082799</v>
      </c>
      <c r="J31" s="15"/>
      <c r="K31" s="16">
        <v>1.1821691989898599</v>
      </c>
      <c r="L31" s="16"/>
    </row>
    <row r="32" spans="3:12">
      <c r="C32" s="381"/>
      <c r="D32" s="386"/>
      <c r="E32" s="288" t="s">
        <v>12</v>
      </c>
      <c r="F32" s="302">
        <v>0.49411764740943898</v>
      </c>
      <c r="G32" s="302">
        <v>0.49411764740943898</v>
      </c>
      <c r="H32" s="302">
        <v>0.3359375</v>
      </c>
      <c r="I32" s="302">
        <v>0.5</v>
      </c>
      <c r="J32" s="11"/>
      <c r="K32" s="326">
        <v>0.5</v>
      </c>
      <c r="L32" s="288"/>
    </row>
    <row r="33" spans="3:12">
      <c r="C33" s="381"/>
      <c r="D33" s="386" t="s">
        <v>39</v>
      </c>
      <c r="E33" s="288" t="s">
        <v>11</v>
      </c>
      <c r="F33" s="16">
        <v>1.01398801803588</v>
      </c>
      <c r="G33" s="16">
        <v>1.1400629281997601</v>
      </c>
      <c r="H33" s="16">
        <v>1.95339775085449</v>
      </c>
      <c r="I33" s="16">
        <v>1.1309403181076001</v>
      </c>
      <c r="J33" s="15"/>
      <c r="K33" s="16">
        <v>1.1851270198821999</v>
      </c>
      <c r="L33" s="16"/>
    </row>
    <row r="34" spans="3:12">
      <c r="C34" s="381"/>
      <c r="D34" s="386"/>
      <c r="E34" s="288" t="s">
        <v>12</v>
      </c>
      <c r="F34" s="133">
        <v>0.5</v>
      </c>
      <c r="G34" s="133">
        <v>0.5</v>
      </c>
      <c r="H34" s="133">
        <v>0.33333334326744002</v>
      </c>
      <c r="I34" s="133">
        <v>0.5</v>
      </c>
      <c r="J34" s="135"/>
      <c r="K34" s="133">
        <v>0.5</v>
      </c>
      <c r="L34" s="133"/>
    </row>
    <row r="35" spans="3:12">
      <c r="D35" s="385" t="s">
        <v>40</v>
      </c>
      <c r="E35" s="287" t="s">
        <v>11</v>
      </c>
      <c r="F35" s="14">
        <v>0.88570970296859697</v>
      </c>
      <c r="G35" s="301">
        <v>1.6464205980300901</v>
      </c>
      <c r="H35" s="14">
        <v>1.8080459833145099</v>
      </c>
      <c r="I35" s="14">
        <v>0.97086775302886896</v>
      </c>
      <c r="J35" s="13"/>
      <c r="K35" s="14">
        <v>1.66507911682128</v>
      </c>
      <c r="L35" s="14"/>
    </row>
    <row r="36" spans="3:12">
      <c r="D36" s="386"/>
      <c r="E36" s="288" t="s">
        <v>12</v>
      </c>
      <c r="F36" s="302">
        <v>0.49411764740943898</v>
      </c>
      <c r="G36" s="302">
        <v>0.49411764740943898</v>
      </c>
      <c r="H36" s="302">
        <v>0.3359375</v>
      </c>
      <c r="I36" s="302">
        <v>0.5</v>
      </c>
      <c r="J36" s="11"/>
      <c r="K36" s="326">
        <v>0.5</v>
      </c>
      <c r="L36" s="288"/>
    </row>
    <row r="37" spans="3:12">
      <c r="D37" s="386" t="s">
        <v>41</v>
      </c>
      <c r="E37" s="288" t="s">
        <v>11</v>
      </c>
      <c r="F37" s="302">
        <v>0.87202471494674605</v>
      </c>
      <c r="G37" s="302">
        <v>1.6268852949142401</v>
      </c>
      <c r="H37" s="302">
        <v>1.8128809928894001</v>
      </c>
      <c r="I37" s="302">
        <v>0.97460192441940297</v>
      </c>
      <c r="J37" s="11"/>
      <c r="K37" s="326">
        <v>1.6627837419509801</v>
      </c>
      <c r="L37" s="288"/>
    </row>
    <row r="38" spans="3:12">
      <c r="D38" s="387"/>
      <c r="E38" s="289" t="s">
        <v>12</v>
      </c>
      <c r="F38" s="132">
        <v>0.5</v>
      </c>
      <c r="G38" s="132">
        <v>0.5</v>
      </c>
      <c r="H38" s="132">
        <v>0.33333334326744002</v>
      </c>
      <c r="I38" s="132">
        <v>0.5</v>
      </c>
      <c r="J38" s="134"/>
      <c r="K38" s="132">
        <v>0.5</v>
      </c>
      <c r="L38" s="132"/>
    </row>
    <row r="39" spans="3:12">
      <c r="D39" s="386" t="s">
        <v>42</v>
      </c>
      <c r="E39" s="288" t="s">
        <v>11</v>
      </c>
      <c r="F39" s="16">
        <v>1.44360983371734</v>
      </c>
      <c r="G39" s="16">
        <v>1.7363877296447701</v>
      </c>
      <c r="H39" s="16">
        <v>2.0432593822479199</v>
      </c>
      <c r="I39" s="16">
        <v>1.28469133377075</v>
      </c>
      <c r="J39" s="15"/>
      <c r="K39" s="16">
        <v>0.71367156505584695</v>
      </c>
      <c r="L39" s="16"/>
    </row>
    <row r="40" spans="3:12">
      <c r="D40" s="386"/>
      <c r="E40" s="288" t="s">
        <v>12</v>
      </c>
      <c r="F40" s="302">
        <v>0.49411764740943898</v>
      </c>
      <c r="G40" s="302">
        <v>0.49411764740943898</v>
      </c>
      <c r="H40" s="302">
        <v>0.3359375</v>
      </c>
      <c r="I40" s="302">
        <v>0.5</v>
      </c>
      <c r="J40" s="11"/>
      <c r="K40" s="326">
        <v>0.5</v>
      </c>
      <c r="L40" s="288"/>
    </row>
    <row r="41" spans="3:12">
      <c r="D41" s="386" t="s">
        <v>43</v>
      </c>
      <c r="E41" s="288" t="s">
        <v>11</v>
      </c>
      <c r="F41" s="16">
        <v>1.4289865493774401</v>
      </c>
      <c r="G41" s="16">
        <v>1.71786725521087</v>
      </c>
      <c r="H41" s="16">
        <v>2.0543942451477002</v>
      </c>
      <c r="I41" s="16">
        <v>1.2858234643936099</v>
      </c>
      <c r="J41" s="15"/>
      <c r="K41" s="16">
        <v>0.71766787767410201</v>
      </c>
      <c r="L41" s="16"/>
    </row>
    <row r="42" spans="3:12">
      <c r="D42" s="386"/>
      <c r="E42" s="288" t="s">
        <v>12</v>
      </c>
      <c r="F42" s="133">
        <v>0.5</v>
      </c>
      <c r="G42" s="133">
        <v>0.5</v>
      </c>
      <c r="H42" s="133">
        <v>0.33333334326744002</v>
      </c>
      <c r="I42" s="133">
        <v>0.5</v>
      </c>
      <c r="J42" s="135"/>
      <c r="K42" s="133">
        <v>0.5</v>
      </c>
      <c r="L42" s="133"/>
    </row>
    <row r="43" spans="3:12">
      <c r="D43" s="385" t="s">
        <v>44</v>
      </c>
      <c r="E43" s="287" t="s">
        <v>11</v>
      </c>
      <c r="F43" s="14">
        <v>0.86053997278213501</v>
      </c>
      <c r="G43" s="14">
        <v>1.2480492591857899</v>
      </c>
      <c r="H43" s="14">
        <v>2.1222279071807799</v>
      </c>
      <c r="I43" s="14">
        <v>1.5734660625457699</v>
      </c>
      <c r="J43" s="13"/>
      <c r="K43" s="14">
        <v>1.92769575119018</v>
      </c>
      <c r="L43" s="14"/>
    </row>
    <row r="44" spans="3:12">
      <c r="D44" s="386"/>
      <c r="E44" s="288" t="s">
        <v>12</v>
      </c>
      <c r="F44" s="302">
        <v>0.50588238239288297</v>
      </c>
      <c r="G44" s="302">
        <v>0.49411764740943898</v>
      </c>
      <c r="H44" s="302">
        <v>0.3359375</v>
      </c>
      <c r="I44" s="302">
        <v>0.5</v>
      </c>
      <c r="J44" s="11"/>
      <c r="K44" s="326">
        <v>0.5</v>
      </c>
      <c r="L44" s="288"/>
    </row>
    <row r="45" spans="3:12">
      <c r="D45" s="386" t="s">
        <v>45</v>
      </c>
      <c r="E45" s="288" t="s">
        <v>11</v>
      </c>
      <c r="F45" s="16">
        <v>0.86367177963256803</v>
      </c>
      <c r="G45" s="16">
        <v>1.23254370689392</v>
      </c>
      <c r="H45" s="16">
        <v>2.1282999515533398</v>
      </c>
      <c r="I45" s="16">
        <v>1.57177793979644</v>
      </c>
      <c r="J45" s="15"/>
      <c r="K45" s="16">
        <v>1.92519271373748</v>
      </c>
      <c r="L45" s="16"/>
    </row>
    <row r="46" spans="3:12">
      <c r="D46" s="387"/>
      <c r="E46" s="289" t="s">
        <v>12</v>
      </c>
      <c r="F46" s="132">
        <v>0.5</v>
      </c>
      <c r="G46" s="132">
        <v>0.5</v>
      </c>
      <c r="H46" s="132">
        <v>0.33333334326744002</v>
      </c>
      <c r="I46" s="132">
        <v>0.5</v>
      </c>
      <c r="J46" s="134"/>
      <c r="K46" s="132">
        <v>0.5</v>
      </c>
      <c r="L46" s="132"/>
    </row>
    <row r="50" spans="3:15" ht="27" thickBot="1">
      <c r="E50" s="7"/>
      <c r="F50" s="450" t="s">
        <v>0</v>
      </c>
      <c r="G50" s="450"/>
      <c r="H50" s="450"/>
      <c r="I50" s="450"/>
      <c r="J50" s="450"/>
      <c r="K50" s="450"/>
      <c r="L50" s="450"/>
    </row>
    <row r="51" spans="3:15" ht="17.25" thickBot="1">
      <c r="C51" s="8"/>
      <c r="D51" s="8"/>
      <c r="E51" s="9"/>
      <c r="F51" s="432" t="s">
        <v>142</v>
      </c>
      <c r="G51" s="433"/>
      <c r="H51" s="433"/>
      <c r="I51" s="433"/>
      <c r="J51" s="433"/>
      <c r="K51" s="433"/>
      <c r="L51" s="434"/>
      <c r="N51" s="17" t="s">
        <v>14</v>
      </c>
      <c r="O51" s="18">
        <v>16</v>
      </c>
    </row>
    <row r="52" spans="3:15" ht="17.25" thickBot="1">
      <c r="C52" s="8"/>
      <c r="D52" s="8"/>
      <c r="E52" s="9"/>
      <c r="F52" s="432" t="s">
        <v>46</v>
      </c>
      <c r="G52" s="433"/>
      <c r="H52" s="433" t="s">
        <v>49</v>
      </c>
      <c r="I52" s="433"/>
      <c r="J52" s="435" t="s">
        <v>50</v>
      </c>
      <c r="K52" s="433" t="s">
        <v>59</v>
      </c>
      <c r="L52" s="434" t="s">
        <v>51</v>
      </c>
      <c r="N52" s="20" t="s">
        <v>13</v>
      </c>
      <c r="O52" s="21">
        <v>10</v>
      </c>
    </row>
    <row r="53" spans="3:15" ht="17.25" thickBot="1">
      <c r="C53" s="8"/>
      <c r="D53" s="8"/>
      <c r="E53" s="9"/>
      <c r="F53" s="109" t="s">
        <v>48</v>
      </c>
      <c r="G53" s="74" t="s">
        <v>47</v>
      </c>
      <c r="H53" s="268" t="s">
        <v>48</v>
      </c>
      <c r="I53" s="74" t="s">
        <v>47</v>
      </c>
      <c r="J53" s="436"/>
      <c r="K53" s="437"/>
      <c r="L53" s="438"/>
      <c r="N53" s="7"/>
      <c r="O53" s="7"/>
    </row>
    <row r="54" spans="3:15">
      <c r="C54" s="382" t="s">
        <v>15</v>
      </c>
      <c r="D54" s="388" t="s">
        <v>28</v>
      </c>
      <c r="E54" s="284" t="s">
        <v>11</v>
      </c>
      <c r="F54" s="304">
        <v>2.3090643882751398</v>
      </c>
      <c r="G54" s="304">
        <v>2.4554586410522399</v>
      </c>
      <c r="H54" s="304">
        <v>2.81302618980407</v>
      </c>
      <c r="I54" s="304">
        <v>1.8439196348190301</v>
      </c>
      <c r="J54" s="165"/>
      <c r="K54" s="327">
        <v>2.47990775108337</v>
      </c>
      <c r="L54" s="284"/>
      <c r="N54" s="22" t="s">
        <v>2</v>
      </c>
      <c r="O54" s="18" t="s">
        <v>6</v>
      </c>
    </row>
    <row r="55" spans="3:15">
      <c r="C55" s="382"/>
      <c r="D55" s="389"/>
      <c r="E55" s="285" t="s">
        <v>12</v>
      </c>
      <c r="F55" s="305">
        <v>0.5</v>
      </c>
      <c r="G55" s="305">
        <v>0.5</v>
      </c>
      <c r="H55" s="305">
        <v>0.5</v>
      </c>
      <c r="I55" s="305">
        <v>0.5</v>
      </c>
      <c r="J55" s="32"/>
      <c r="K55" s="328">
        <v>0.5</v>
      </c>
      <c r="L55" s="285"/>
      <c r="N55" s="23" t="s">
        <v>3</v>
      </c>
      <c r="O55" s="24" t="s">
        <v>7</v>
      </c>
    </row>
    <row r="56" spans="3:15">
      <c r="C56" s="382"/>
      <c r="D56" s="389" t="s">
        <v>29</v>
      </c>
      <c r="E56" s="285" t="s">
        <v>11</v>
      </c>
      <c r="F56" s="305">
        <v>2.30975985527038</v>
      </c>
      <c r="G56" s="305">
        <v>2.4537274837493799</v>
      </c>
      <c r="H56" s="305">
        <v>2.8135955333709699</v>
      </c>
      <c r="I56" s="305">
        <v>1.84481585025787</v>
      </c>
      <c r="J56" s="32"/>
      <c r="K56" s="328">
        <v>2.4856786727905198</v>
      </c>
      <c r="L56" s="285"/>
      <c r="N56" s="23" t="s">
        <v>4</v>
      </c>
      <c r="O56" s="24" t="s">
        <v>8</v>
      </c>
    </row>
    <row r="57" spans="3:15" ht="17.25" thickBot="1">
      <c r="C57" s="382"/>
      <c r="D57" s="390"/>
      <c r="E57" s="286" t="s">
        <v>12</v>
      </c>
      <c r="F57" s="136">
        <v>0.5</v>
      </c>
      <c r="G57" s="136">
        <v>0.5</v>
      </c>
      <c r="H57" s="136">
        <v>0.5</v>
      </c>
      <c r="I57" s="136">
        <v>0.5</v>
      </c>
      <c r="J57" s="137"/>
      <c r="K57" s="136">
        <v>0.5</v>
      </c>
      <c r="L57" s="136"/>
      <c r="N57" s="25" t="s">
        <v>5</v>
      </c>
      <c r="O57" s="21" t="s">
        <v>9</v>
      </c>
    </row>
    <row r="58" spans="3:15" ht="16.5" customHeight="1" thickBot="1">
      <c r="C58" s="383" t="s">
        <v>22</v>
      </c>
      <c r="D58" s="388" t="s">
        <v>30</v>
      </c>
      <c r="E58" s="284" t="s">
        <v>11</v>
      </c>
      <c r="F58" s="304">
        <v>3.2604398727416899</v>
      </c>
      <c r="G58" s="304">
        <v>3.1495115756988499</v>
      </c>
      <c r="H58" s="304">
        <v>1.9255248308181701</v>
      </c>
      <c r="I58" s="304">
        <v>1.65566837787628</v>
      </c>
      <c r="J58" s="165"/>
      <c r="K58" s="327">
        <v>2.7504346370696999</v>
      </c>
      <c r="L58" s="284"/>
      <c r="N58" s="7"/>
      <c r="O58" s="7"/>
    </row>
    <row r="59" spans="3:15">
      <c r="C59" s="384"/>
      <c r="D59" s="389"/>
      <c r="E59" s="285" t="s">
        <v>12</v>
      </c>
      <c r="F59" s="305">
        <v>0.5</v>
      </c>
      <c r="G59" s="305">
        <v>0.5</v>
      </c>
      <c r="H59" s="305">
        <v>0.5</v>
      </c>
      <c r="I59" s="305">
        <v>0.5</v>
      </c>
      <c r="J59" s="32"/>
      <c r="K59" s="328">
        <v>0.5</v>
      </c>
      <c r="L59" s="285"/>
      <c r="N59" s="26" t="s">
        <v>18</v>
      </c>
      <c r="O59" s="27" t="s">
        <v>20</v>
      </c>
    </row>
    <row r="60" spans="3:15" ht="17.25" thickBot="1">
      <c r="C60" s="384"/>
      <c r="D60" s="389" t="s">
        <v>31</v>
      </c>
      <c r="E60" s="285" t="s">
        <v>11</v>
      </c>
      <c r="F60" s="305">
        <v>3.2615807056427002</v>
      </c>
      <c r="G60" s="305">
        <v>3.1499145030975302</v>
      </c>
      <c r="H60" s="305">
        <v>1.9278202056884699</v>
      </c>
      <c r="I60" s="305">
        <v>1.65355932712554</v>
      </c>
      <c r="J60" s="32"/>
      <c r="K60" s="328">
        <v>2.7538702487945499</v>
      </c>
      <c r="L60" s="285"/>
      <c r="N60" s="28" t="s">
        <v>19</v>
      </c>
      <c r="O60" s="29" t="s">
        <v>21</v>
      </c>
    </row>
    <row r="61" spans="3:15">
      <c r="C61" s="384"/>
      <c r="D61" s="390"/>
      <c r="E61" s="286" t="s">
        <v>12</v>
      </c>
      <c r="F61" s="136">
        <v>0.5</v>
      </c>
      <c r="G61" s="136">
        <v>0.5</v>
      </c>
      <c r="H61" s="136">
        <v>0.5</v>
      </c>
      <c r="I61" s="136">
        <v>0.5</v>
      </c>
      <c r="J61" s="137"/>
      <c r="K61" s="136">
        <v>0.5</v>
      </c>
      <c r="L61" s="136"/>
    </row>
    <row r="62" spans="3:15" ht="16.5" customHeight="1">
      <c r="C62" s="369" t="s">
        <v>23</v>
      </c>
      <c r="D62" s="389" t="s">
        <v>32</v>
      </c>
      <c r="E62" s="285" t="s">
        <v>11</v>
      </c>
      <c r="F62" s="305">
        <v>1.82349824905395</v>
      </c>
      <c r="G62" s="305">
        <v>3.1957156658172599</v>
      </c>
      <c r="H62" s="305">
        <v>1.9264441728591899</v>
      </c>
      <c r="I62" s="305">
        <v>3.0049123764038002</v>
      </c>
      <c r="J62" s="32"/>
      <c r="K62" s="328">
        <v>3.34619784355163</v>
      </c>
      <c r="L62" s="285"/>
    </row>
    <row r="63" spans="3:15">
      <c r="C63" s="370"/>
      <c r="D63" s="389"/>
      <c r="E63" s="285" t="s">
        <v>12</v>
      </c>
      <c r="F63" s="305">
        <v>0.5</v>
      </c>
      <c r="G63" s="305">
        <v>0.5</v>
      </c>
      <c r="H63" s="305">
        <v>0.5</v>
      </c>
      <c r="I63" s="305">
        <v>0.5</v>
      </c>
      <c r="J63" s="32"/>
      <c r="K63" s="328">
        <v>0.5</v>
      </c>
      <c r="L63" s="285"/>
    </row>
    <row r="64" spans="3:15">
      <c r="C64" s="370"/>
      <c r="D64" s="389" t="s">
        <v>33</v>
      </c>
      <c r="E64" s="285" t="s">
        <v>11</v>
      </c>
      <c r="F64" s="305">
        <v>1.81402671337127</v>
      </c>
      <c r="G64" s="305">
        <v>3.1956393718719398</v>
      </c>
      <c r="H64" s="305">
        <v>1.9316228628158501</v>
      </c>
      <c r="I64" s="305">
        <v>3.0033776760101301</v>
      </c>
      <c r="J64" s="32"/>
      <c r="K64" s="328">
        <v>3.3509228229522701</v>
      </c>
      <c r="L64" s="285"/>
    </row>
    <row r="65" spans="3:12">
      <c r="C65" s="370"/>
      <c r="D65" s="389"/>
      <c r="E65" s="285" t="s">
        <v>12</v>
      </c>
      <c r="F65" s="138">
        <v>0.5</v>
      </c>
      <c r="G65" s="138">
        <v>0.5</v>
      </c>
      <c r="H65" s="138">
        <v>0.5</v>
      </c>
      <c r="I65" s="138">
        <v>0.5</v>
      </c>
      <c r="J65" s="139"/>
      <c r="K65" s="138">
        <v>0.5</v>
      </c>
      <c r="L65" s="138"/>
    </row>
    <row r="66" spans="3:12" ht="16.5" customHeight="1">
      <c r="C66" s="372" t="s">
        <v>24</v>
      </c>
      <c r="D66" s="388" t="s">
        <v>34</v>
      </c>
      <c r="E66" s="284" t="s">
        <v>11</v>
      </c>
      <c r="F66" s="304">
        <v>2.5330321788787802</v>
      </c>
      <c r="G66" s="304">
        <v>3.0251653194427401</v>
      </c>
      <c r="H66" s="304">
        <v>2.52750420570373</v>
      </c>
      <c r="I66" s="304">
        <v>2.03442978858947</v>
      </c>
      <c r="J66" s="165"/>
      <c r="K66" s="327">
        <v>3.7718577384948699</v>
      </c>
      <c r="L66" s="284"/>
    </row>
    <row r="67" spans="3:12">
      <c r="C67" s="373"/>
      <c r="D67" s="389"/>
      <c r="E67" s="285" t="s">
        <v>12</v>
      </c>
      <c r="F67" s="305">
        <v>0.5</v>
      </c>
      <c r="G67" s="305">
        <v>0.5</v>
      </c>
      <c r="H67" s="305">
        <v>0.5</v>
      </c>
      <c r="I67" s="305">
        <v>0.5</v>
      </c>
      <c r="J67" s="32"/>
      <c r="K67" s="328">
        <v>0.5</v>
      </c>
      <c r="L67" s="285"/>
    </row>
    <row r="68" spans="3:12">
      <c r="C68" s="373"/>
      <c r="D68" s="389" t="s">
        <v>35</v>
      </c>
      <c r="E68" s="285" t="s">
        <v>11</v>
      </c>
      <c r="F68" s="305">
        <v>2.52918529510498</v>
      </c>
      <c r="G68" s="305">
        <v>3.02487921714782</v>
      </c>
      <c r="H68" s="305">
        <v>2.5315563678741402</v>
      </c>
      <c r="I68" s="305">
        <v>2.03174877166748</v>
      </c>
      <c r="J68" s="32"/>
      <c r="K68" s="328">
        <v>3.77007579803466</v>
      </c>
      <c r="L68" s="285"/>
    </row>
    <row r="69" spans="3:12">
      <c r="C69" s="373"/>
      <c r="D69" s="390"/>
      <c r="E69" s="286" t="s">
        <v>12</v>
      </c>
      <c r="F69" s="136">
        <v>0.5</v>
      </c>
      <c r="G69" s="136">
        <v>0.5</v>
      </c>
      <c r="H69" s="136">
        <v>0.5</v>
      </c>
      <c r="I69" s="136">
        <v>0.5</v>
      </c>
      <c r="J69" s="137"/>
      <c r="K69" s="136">
        <v>0.5</v>
      </c>
      <c r="L69" s="136"/>
    </row>
    <row r="70" spans="3:12" ht="16.5" customHeight="1">
      <c r="C70" s="376" t="s">
        <v>25</v>
      </c>
      <c r="D70" s="389" t="s">
        <v>36</v>
      </c>
      <c r="E70" s="285" t="s">
        <v>11</v>
      </c>
      <c r="F70" s="37">
        <v>2.4035968780517498</v>
      </c>
      <c r="G70" s="37">
        <v>3.25754594802856</v>
      </c>
      <c r="H70" s="37">
        <v>1.6011829376220701</v>
      </c>
      <c r="I70" s="37">
        <v>1.95493507385253</v>
      </c>
      <c r="J70" s="36"/>
      <c r="K70" s="37">
        <v>1.8788872957229601</v>
      </c>
      <c r="L70" s="37"/>
    </row>
    <row r="71" spans="3:12">
      <c r="C71" s="377"/>
      <c r="D71" s="389"/>
      <c r="E71" s="285" t="s">
        <v>12</v>
      </c>
      <c r="F71" s="305">
        <v>0.5</v>
      </c>
      <c r="G71" s="305">
        <v>0.5</v>
      </c>
      <c r="H71" s="305">
        <v>0.5</v>
      </c>
      <c r="I71" s="305">
        <v>0.5</v>
      </c>
      <c r="J71" s="32"/>
      <c r="K71" s="328">
        <v>0.5</v>
      </c>
      <c r="L71" s="285"/>
    </row>
    <row r="72" spans="3:12">
      <c r="C72" s="377"/>
      <c r="D72" s="389" t="s">
        <v>37</v>
      </c>
      <c r="E72" s="285" t="s">
        <v>11</v>
      </c>
      <c r="F72" s="305">
        <v>2.40515708923339</v>
      </c>
      <c r="G72" s="305">
        <v>3.2591373920440598</v>
      </c>
      <c r="H72" s="305">
        <v>1.6020985841751001</v>
      </c>
      <c r="I72" s="305">
        <v>1.95174920558929</v>
      </c>
      <c r="J72" s="32"/>
      <c r="K72" s="328">
        <v>1.87394571304321</v>
      </c>
      <c r="L72" s="285"/>
    </row>
    <row r="73" spans="3:12">
      <c r="C73" s="377"/>
      <c r="D73" s="389"/>
      <c r="E73" s="285" t="s">
        <v>12</v>
      </c>
      <c r="F73" s="138">
        <v>0.5</v>
      </c>
      <c r="G73" s="138">
        <v>0.5</v>
      </c>
      <c r="H73" s="138">
        <v>0.5</v>
      </c>
      <c r="I73" s="138">
        <v>0.5</v>
      </c>
      <c r="J73" s="139"/>
      <c r="K73" s="138">
        <v>0.5</v>
      </c>
      <c r="L73" s="138"/>
    </row>
    <row r="74" spans="3:12" ht="16.5" customHeight="1">
      <c r="C74" s="378" t="s">
        <v>17</v>
      </c>
      <c r="D74" s="388" t="s">
        <v>26</v>
      </c>
      <c r="E74" s="284" t="s">
        <v>11</v>
      </c>
      <c r="F74" s="35">
        <v>2.1442186832427899</v>
      </c>
      <c r="G74" s="35">
        <v>3.1454379558563201</v>
      </c>
      <c r="H74" s="35">
        <v>2.44330859184265</v>
      </c>
      <c r="I74" s="35">
        <v>2.2147340774536102</v>
      </c>
      <c r="J74" s="34"/>
      <c r="K74" s="35">
        <v>1.3188891410827599</v>
      </c>
      <c r="L74" s="35"/>
    </row>
    <row r="75" spans="3:12">
      <c r="C75" s="379"/>
      <c r="D75" s="389"/>
      <c r="E75" s="285" t="s">
        <v>12</v>
      </c>
      <c r="F75" s="305">
        <v>0.5</v>
      </c>
      <c r="G75" s="305">
        <v>0.5</v>
      </c>
      <c r="H75" s="305">
        <v>0.5</v>
      </c>
      <c r="I75" s="305">
        <v>0.5</v>
      </c>
      <c r="J75" s="32"/>
      <c r="K75" s="328">
        <v>0.5</v>
      </c>
      <c r="L75" s="285"/>
    </row>
    <row r="76" spans="3:12">
      <c r="C76" s="379"/>
      <c r="D76" s="389" t="s">
        <v>27</v>
      </c>
      <c r="E76" s="285" t="s">
        <v>11</v>
      </c>
      <c r="F76" s="37">
        <v>2.1437826156616202</v>
      </c>
      <c r="G76" s="37">
        <v>3.1485192775726301</v>
      </c>
      <c r="H76" s="37">
        <v>2.44269847869873</v>
      </c>
      <c r="I76" s="37">
        <v>2.21414923667907</v>
      </c>
      <c r="J76" s="36"/>
      <c r="K76" s="37">
        <v>1.33886277675628</v>
      </c>
      <c r="L76" s="37"/>
    </row>
    <row r="77" spans="3:12">
      <c r="C77" s="379"/>
      <c r="D77" s="390"/>
      <c r="E77" s="286" t="s">
        <v>12</v>
      </c>
      <c r="F77" s="136">
        <v>0.5</v>
      </c>
      <c r="G77" s="136">
        <v>0.5</v>
      </c>
      <c r="H77" s="136">
        <v>0.5</v>
      </c>
      <c r="I77" s="136">
        <v>0.5</v>
      </c>
      <c r="J77" s="137"/>
      <c r="K77" s="136">
        <v>0.5</v>
      </c>
      <c r="L77" s="136"/>
    </row>
    <row r="78" spans="3:12" ht="16.5" customHeight="1">
      <c r="C78" s="380" t="s">
        <v>16</v>
      </c>
      <c r="D78" s="389" t="s">
        <v>38</v>
      </c>
      <c r="E78" s="285" t="s">
        <v>11</v>
      </c>
      <c r="F78" s="37">
        <v>2.5322852134704501</v>
      </c>
      <c r="G78" s="37">
        <v>3.2320992946624698</v>
      </c>
      <c r="H78" s="37">
        <v>1.8158551454544001</v>
      </c>
      <c r="I78" s="37">
        <v>2.3268525600433301</v>
      </c>
      <c r="J78" s="36"/>
      <c r="K78" s="37">
        <v>4.7100811004638601</v>
      </c>
      <c r="L78" s="37"/>
    </row>
    <row r="79" spans="3:12">
      <c r="C79" s="381"/>
      <c r="D79" s="389"/>
      <c r="E79" s="285" t="s">
        <v>12</v>
      </c>
      <c r="F79" s="305">
        <v>0.5</v>
      </c>
      <c r="G79" s="305">
        <v>0.5</v>
      </c>
      <c r="H79" s="305">
        <v>0.5</v>
      </c>
      <c r="I79" s="305">
        <v>0.5</v>
      </c>
      <c r="J79" s="32"/>
      <c r="K79" s="328">
        <v>0.5</v>
      </c>
      <c r="L79" s="285"/>
    </row>
    <row r="80" spans="3:12">
      <c r="C80" s="381"/>
      <c r="D80" s="389" t="s">
        <v>39</v>
      </c>
      <c r="E80" s="285" t="s">
        <v>11</v>
      </c>
      <c r="F80" s="37">
        <v>2.5287408828735298</v>
      </c>
      <c r="G80" s="37">
        <v>3.23158383369445</v>
      </c>
      <c r="H80" s="37">
        <v>1.81698989868164</v>
      </c>
      <c r="I80" s="37">
        <v>2.3256607055664</v>
      </c>
      <c r="J80" s="36"/>
      <c r="K80" s="37">
        <v>4.7108592987060502</v>
      </c>
      <c r="L80" s="37"/>
    </row>
    <row r="81" spans="3:12">
      <c r="C81" s="381"/>
      <c r="D81" s="389"/>
      <c r="E81" s="285" t="s">
        <v>12</v>
      </c>
      <c r="F81" s="138">
        <v>0.5</v>
      </c>
      <c r="G81" s="138">
        <v>0.5</v>
      </c>
      <c r="H81" s="138">
        <v>0.5</v>
      </c>
      <c r="I81" s="138">
        <v>0.5</v>
      </c>
      <c r="J81" s="139"/>
      <c r="K81" s="138">
        <v>0.5</v>
      </c>
      <c r="L81" s="138"/>
    </row>
    <row r="82" spans="3:12">
      <c r="D82" s="388" t="s">
        <v>40</v>
      </c>
      <c r="E82" s="284" t="s">
        <v>11</v>
      </c>
      <c r="F82" s="35">
        <v>2.1814050674438401</v>
      </c>
      <c r="G82" s="35">
        <v>3.61851811408996</v>
      </c>
      <c r="H82" s="35">
        <v>1.9563474655151301</v>
      </c>
      <c r="I82" s="35">
        <v>2.1976182460784899</v>
      </c>
      <c r="J82" s="34"/>
      <c r="K82" s="35">
        <v>2.9902937412261901</v>
      </c>
      <c r="L82" s="35"/>
    </row>
    <row r="83" spans="3:12">
      <c r="D83" s="389"/>
      <c r="E83" s="285" t="s">
        <v>12</v>
      </c>
      <c r="F83" s="305">
        <v>0.5</v>
      </c>
      <c r="G83" s="305">
        <v>0.5</v>
      </c>
      <c r="H83" s="305">
        <v>0.5</v>
      </c>
      <c r="I83" s="305">
        <v>0.5</v>
      </c>
      <c r="J83" s="32"/>
      <c r="K83" s="328">
        <v>0.5</v>
      </c>
      <c r="L83" s="285"/>
    </row>
    <row r="84" spans="3:12">
      <c r="D84" s="389" t="s">
        <v>41</v>
      </c>
      <c r="E84" s="285" t="s">
        <v>11</v>
      </c>
      <c r="F84" s="305">
        <v>2.1766271591186501</v>
      </c>
      <c r="G84" s="305">
        <v>3.6140234470367401</v>
      </c>
      <c r="H84" s="305">
        <v>1.9570173025131199</v>
      </c>
      <c r="I84" s="305">
        <v>2.1969137191772399</v>
      </c>
      <c r="J84" s="32"/>
      <c r="K84" s="328">
        <v>2.99333643913269</v>
      </c>
      <c r="L84" s="285"/>
    </row>
    <row r="85" spans="3:12">
      <c r="D85" s="390"/>
      <c r="E85" s="286" t="s">
        <v>12</v>
      </c>
      <c r="F85" s="136">
        <v>0.5</v>
      </c>
      <c r="G85" s="136">
        <v>0.5</v>
      </c>
      <c r="H85" s="136">
        <v>0.5</v>
      </c>
      <c r="I85" s="136">
        <v>0.5</v>
      </c>
      <c r="J85" s="137"/>
      <c r="K85" s="136">
        <v>0.5</v>
      </c>
      <c r="L85" s="136"/>
    </row>
    <row r="86" spans="3:12">
      <c r="D86" s="389" t="s">
        <v>42</v>
      </c>
      <c r="E86" s="285" t="s">
        <v>11</v>
      </c>
      <c r="F86" s="37">
        <v>2.76159143447875</v>
      </c>
      <c r="G86" s="37">
        <v>2.45680451393127</v>
      </c>
      <c r="H86" s="37">
        <v>2.0465495586395201</v>
      </c>
      <c r="I86" s="37">
        <v>1.80539810657501</v>
      </c>
      <c r="J86" s="36"/>
      <c r="K86" s="37">
        <v>3.1278157234191801</v>
      </c>
      <c r="L86" s="37"/>
    </row>
    <row r="87" spans="3:12">
      <c r="D87" s="389"/>
      <c r="E87" s="285" t="s">
        <v>12</v>
      </c>
      <c r="F87" s="305">
        <v>0.5</v>
      </c>
      <c r="G87" s="305">
        <v>0.5</v>
      </c>
      <c r="H87" s="305">
        <v>0.5</v>
      </c>
      <c r="I87" s="305">
        <v>0.5</v>
      </c>
      <c r="J87" s="32"/>
      <c r="K87" s="328">
        <v>0.5</v>
      </c>
      <c r="L87" s="285"/>
    </row>
    <row r="88" spans="3:12">
      <c r="D88" s="389" t="s">
        <v>43</v>
      </c>
      <c r="E88" s="285" t="s">
        <v>11</v>
      </c>
      <c r="F88" s="37">
        <v>2.75865149497985</v>
      </c>
      <c r="G88" s="37">
        <v>2.4625561237335201</v>
      </c>
      <c r="H88" s="37">
        <v>2.0454235076904199</v>
      </c>
      <c r="I88" s="37">
        <v>1.8080239295959399</v>
      </c>
      <c r="J88" s="36"/>
      <c r="K88" s="37">
        <v>3.12675929069519</v>
      </c>
      <c r="L88" s="37"/>
    </row>
    <row r="89" spans="3:12">
      <c r="D89" s="389"/>
      <c r="E89" s="285" t="s">
        <v>12</v>
      </c>
      <c r="F89" s="138">
        <v>0.5</v>
      </c>
      <c r="G89" s="138">
        <v>0.5</v>
      </c>
      <c r="H89" s="138">
        <v>0.5</v>
      </c>
      <c r="I89" s="138">
        <v>0.5</v>
      </c>
      <c r="J89" s="139"/>
      <c r="K89" s="138">
        <v>0.5</v>
      </c>
      <c r="L89" s="138"/>
    </row>
    <row r="90" spans="3:12">
      <c r="D90" s="388" t="s">
        <v>44</v>
      </c>
      <c r="E90" s="284" t="s">
        <v>11</v>
      </c>
      <c r="F90" s="35">
        <v>1.9280159473419101</v>
      </c>
      <c r="G90" s="35">
        <v>2.4018690586089999</v>
      </c>
      <c r="H90" s="35">
        <v>1.9979650974273599</v>
      </c>
      <c r="I90" s="35">
        <v>2.3405349254608101</v>
      </c>
      <c r="J90" s="34"/>
      <c r="K90" s="35">
        <v>3.2194008827209402</v>
      </c>
      <c r="L90" s="35"/>
    </row>
    <row r="91" spans="3:12">
      <c r="D91" s="389"/>
      <c r="E91" s="285" t="s">
        <v>12</v>
      </c>
      <c r="F91" s="305">
        <v>0.5</v>
      </c>
      <c r="G91" s="305">
        <v>0.5</v>
      </c>
      <c r="H91" s="305">
        <v>0.5</v>
      </c>
      <c r="I91" s="305">
        <v>0.5</v>
      </c>
      <c r="J91" s="32"/>
      <c r="K91" s="328">
        <v>0.5</v>
      </c>
      <c r="L91" s="285"/>
    </row>
    <row r="92" spans="3:12">
      <c r="D92" s="389" t="s">
        <v>45</v>
      </c>
      <c r="E92" s="285" t="s">
        <v>11</v>
      </c>
      <c r="F92" s="37">
        <v>1.9244694709777801</v>
      </c>
      <c r="G92" s="37">
        <v>2.40213847160339</v>
      </c>
      <c r="H92" s="37">
        <v>2.0005590915679901</v>
      </c>
      <c r="I92" s="37">
        <v>2.3397138118743799</v>
      </c>
      <c r="J92" s="36"/>
      <c r="K92" s="37">
        <v>3.21894335746765</v>
      </c>
      <c r="L92" s="37"/>
    </row>
    <row r="93" spans="3:12">
      <c r="D93" s="390"/>
      <c r="E93" s="286" t="s">
        <v>12</v>
      </c>
      <c r="F93" s="136">
        <v>0.5</v>
      </c>
      <c r="G93" s="136">
        <v>0.5</v>
      </c>
      <c r="H93" s="136">
        <v>0.5</v>
      </c>
      <c r="I93" s="136">
        <v>0.5</v>
      </c>
      <c r="J93" s="137"/>
      <c r="K93" s="136">
        <v>0.5</v>
      </c>
      <c r="L93" s="136"/>
    </row>
    <row r="97" spans="3:15" ht="27" thickBot="1">
      <c r="E97" s="7"/>
      <c r="F97" s="451" t="s">
        <v>0</v>
      </c>
      <c r="G97" s="451"/>
      <c r="H97" s="451"/>
      <c r="I97" s="451"/>
      <c r="J97" s="451"/>
      <c r="K97" s="451"/>
      <c r="L97" s="451"/>
    </row>
    <row r="98" spans="3:15" ht="17.25" thickBot="1">
      <c r="E98" s="7"/>
      <c r="F98" s="395" t="s">
        <v>142</v>
      </c>
      <c r="G98" s="396"/>
      <c r="H98" s="396"/>
      <c r="I98" s="396"/>
      <c r="J98" s="396"/>
      <c r="K98" s="396"/>
      <c r="L98" s="401"/>
      <c r="N98" s="17" t="s">
        <v>14</v>
      </c>
      <c r="O98" s="18">
        <v>16</v>
      </c>
    </row>
    <row r="99" spans="3:15" ht="17.25" thickBot="1">
      <c r="C99" s="8"/>
      <c r="D99" s="8"/>
      <c r="E99" s="9"/>
      <c r="F99" s="395" t="s">
        <v>46</v>
      </c>
      <c r="G99" s="396"/>
      <c r="H99" s="396" t="s">
        <v>49</v>
      </c>
      <c r="I99" s="396"/>
      <c r="J99" s="398" t="s">
        <v>50</v>
      </c>
      <c r="K99" s="396" t="s">
        <v>59</v>
      </c>
      <c r="L99" s="401" t="s">
        <v>51</v>
      </c>
      <c r="N99" s="20" t="s">
        <v>13</v>
      </c>
      <c r="O99" s="21">
        <v>10</v>
      </c>
    </row>
    <row r="100" spans="3:15" ht="17.25" thickBot="1">
      <c r="C100" s="8"/>
      <c r="D100" s="8"/>
      <c r="E100" s="9"/>
      <c r="F100" s="113" t="s">
        <v>48</v>
      </c>
      <c r="G100" s="76" t="s">
        <v>47</v>
      </c>
      <c r="H100" s="283" t="s">
        <v>48</v>
      </c>
      <c r="I100" s="76" t="s">
        <v>47</v>
      </c>
      <c r="J100" s="399"/>
      <c r="K100" s="400"/>
      <c r="L100" s="402"/>
      <c r="N100" s="7"/>
      <c r="O100" s="7"/>
    </row>
    <row r="101" spans="3:15">
      <c r="C101" s="382" t="s">
        <v>15</v>
      </c>
      <c r="D101" s="391" t="s">
        <v>28</v>
      </c>
      <c r="E101" s="280" t="s">
        <v>11</v>
      </c>
      <c r="F101" s="280">
        <v>4.0373630523681596</v>
      </c>
      <c r="G101" s="280">
        <v>5.7605996131896902</v>
      </c>
      <c r="H101" s="307">
        <v>2.7232255935668901</v>
      </c>
      <c r="I101" s="307">
        <v>4.8373551368713299</v>
      </c>
      <c r="J101" s="164"/>
      <c r="K101" s="329">
        <v>4.5637583732604901</v>
      </c>
      <c r="L101" s="280"/>
      <c r="N101" s="22" t="s">
        <v>2</v>
      </c>
      <c r="O101" s="18" t="s">
        <v>6</v>
      </c>
    </row>
    <row r="102" spans="3:15">
      <c r="C102" s="382"/>
      <c r="D102" s="392"/>
      <c r="E102" s="281" t="s">
        <v>12</v>
      </c>
      <c r="F102" s="281">
        <v>0.49806949496269198</v>
      </c>
      <c r="G102" s="281">
        <v>0.49806949496269198</v>
      </c>
      <c r="H102" s="308">
        <v>0.49806949496269198</v>
      </c>
      <c r="I102" s="308">
        <v>0.49806949496269198</v>
      </c>
      <c r="J102" s="43"/>
      <c r="K102" s="330">
        <v>0.50193047523498502</v>
      </c>
      <c r="L102" s="281"/>
      <c r="N102" s="23" t="s">
        <v>3</v>
      </c>
      <c r="O102" s="24" t="s">
        <v>7</v>
      </c>
    </row>
    <row r="103" spans="3:15">
      <c r="C103" s="382"/>
      <c r="D103" s="392" t="s">
        <v>29</v>
      </c>
      <c r="E103" s="281" t="s">
        <v>11</v>
      </c>
      <c r="F103" s="281">
        <v>4.0291023254394496</v>
      </c>
      <c r="G103" s="281">
        <v>5.7389659881591797</v>
      </c>
      <c r="H103" s="308">
        <v>2.7103528976440399</v>
      </c>
      <c r="I103" s="308">
        <v>4.8176097869873002</v>
      </c>
      <c r="J103" s="43"/>
      <c r="K103" s="330">
        <v>4.5566267967224103</v>
      </c>
      <c r="L103" s="281"/>
      <c r="N103" s="23" t="s">
        <v>4</v>
      </c>
      <c r="O103" s="24" t="s">
        <v>8</v>
      </c>
    </row>
    <row r="104" spans="3:15" ht="17.25" thickBot="1">
      <c r="C104" s="382"/>
      <c r="D104" s="393"/>
      <c r="E104" s="282" t="s">
        <v>12</v>
      </c>
      <c r="F104" s="140">
        <v>0.5</v>
      </c>
      <c r="G104" s="140">
        <v>0.5</v>
      </c>
      <c r="H104" s="140">
        <v>0.5</v>
      </c>
      <c r="I104" s="140">
        <v>0.5</v>
      </c>
      <c r="J104" s="141"/>
      <c r="K104" s="140">
        <v>0.5</v>
      </c>
      <c r="L104" s="140"/>
      <c r="N104" s="25" t="s">
        <v>5</v>
      </c>
      <c r="O104" s="21" t="s">
        <v>9</v>
      </c>
    </row>
    <row r="105" spans="3:15" ht="16.5" customHeight="1" thickBot="1">
      <c r="C105" s="383" t="s">
        <v>22</v>
      </c>
      <c r="D105" s="391" t="s">
        <v>30</v>
      </c>
      <c r="E105" s="280" t="s">
        <v>11</v>
      </c>
      <c r="F105" s="280">
        <v>5.2025194168090803</v>
      </c>
      <c r="G105" s="280">
        <v>11.083156585693301</v>
      </c>
      <c r="H105" s="307">
        <v>3.7857687473297101</v>
      </c>
      <c r="I105" s="307">
        <v>4.2722992897033603</v>
      </c>
      <c r="J105" s="164"/>
      <c r="K105" s="329">
        <v>6.3367457389831499</v>
      </c>
      <c r="L105" s="280"/>
      <c r="N105" s="7"/>
      <c r="O105" s="7"/>
    </row>
    <row r="106" spans="3:15">
      <c r="C106" s="384"/>
      <c r="D106" s="392"/>
      <c r="E106" s="281" t="s">
        <v>12</v>
      </c>
      <c r="F106" s="281">
        <v>0.49806949496269198</v>
      </c>
      <c r="G106" s="281">
        <v>0.49806949496269198</v>
      </c>
      <c r="H106" s="308">
        <v>0.49806949496269198</v>
      </c>
      <c r="I106" s="308">
        <v>0.49806949496269198</v>
      </c>
      <c r="J106" s="43"/>
      <c r="K106" s="330">
        <v>0.49806949496269198</v>
      </c>
      <c r="L106" s="281"/>
      <c r="N106" s="26" t="s">
        <v>18</v>
      </c>
      <c r="O106" s="27" t="s">
        <v>20</v>
      </c>
    </row>
    <row r="107" spans="3:15" ht="17.25" thickBot="1">
      <c r="C107" s="384"/>
      <c r="D107" s="392" t="s">
        <v>31</v>
      </c>
      <c r="E107" s="281" t="s">
        <v>11</v>
      </c>
      <c r="F107" s="281">
        <v>5.1790294647216797</v>
      </c>
      <c r="G107" s="281">
        <v>11.038687705993601</v>
      </c>
      <c r="H107" s="308">
        <v>3.7754712104797301</v>
      </c>
      <c r="I107" s="308">
        <v>4.2521800994873002</v>
      </c>
      <c r="J107" s="43"/>
      <c r="K107" s="330">
        <v>6.3543996810912997</v>
      </c>
      <c r="L107" s="281"/>
      <c r="N107" s="28" t="s">
        <v>19</v>
      </c>
      <c r="O107" s="29" t="s">
        <v>21</v>
      </c>
    </row>
    <row r="108" spans="3:15">
      <c r="C108" s="384"/>
      <c r="D108" s="393"/>
      <c r="E108" s="282" t="s">
        <v>12</v>
      </c>
      <c r="F108" s="140">
        <v>0.5</v>
      </c>
      <c r="G108" s="140">
        <v>0.5</v>
      </c>
      <c r="H108" s="140">
        <v>0.5</v>
      </c>
      <c r="I108" s="140">
        <v>0.5</v>
      </c>
      <c r="J108" s="141"/>
      <c r="K108" s="140">
        <v>0.5</v>
      </c>
      <c r="L108" s="140"/>
    </row>
    <row r="109" spans="3:15" ht="16.5" customHeight="1">
      <c r="C109" s="369" t="s">
        <v>23</v>
      </c>
      <c r="D109" s="392" t="s">
        <v>32</v>
      </c>
      <c r="E109" s="281" t="s">
        <v>11</v>
      </c>
      <c r="F109" s="281">
        <v>5.2803430557250897</v>
      </c>
      <c r="G109" s="281">
        <v>4.6623015403747496</v>
      </c>
      <c r="H109" s="308">
        <v>9.3719558715820295</v>
      </c>
      <c r="I109" s="308">
        <v>5.07637166976928</v>
      </c>
      <c r="J109" s="43"/>
      <c r="K109" s="330">
        <v>1.2096353769302299</v>
      </c>
      <c r="L109" s="281"/>
    </row>
    <row r="110" spans="3:15">
      <c r="C110" s="370"/>
      <c r="D110" s="392"/>
      <c r="E110" s="281" t="s">
        <v>12</v>
      </c>
      <c r="F110" s="281">
        <v>0.49806949496269198</v>
      </c>
      <c r="G110" s="281">
        <v>0.49806949496269198</v>
      </c>
      <c r="H110" s="308">
        <v>0.49806949496269198</v>
      </c>
      <c r="I110" s="308">
        <v>0.49806949496269198</v>
      </c>
      <c r="J110" s="43"/>
      <c r="K110" s="330">
        <v>0.50193047523498502</v>
      </c>
      <c r="L110" s="281"/>
    </row>
    <row r="111" spans="3:15">
      <c r="C111" s="370"/>
      <c r="D111" s="392" t="s">
        <v>33</v>
      </c>
      <c r="E111" s="281" t="s">
        <v>11</v>
      </c>
      <c r="F111" s="281">
        <v>5.2783322334289497</v>
      </c>
      <c r="G111" s="281">
        <v>4.63600301742553</v>
      </c>
      <c r="H111" s="308">
        <v>9.3258800506591797</v>
      </c>
      <c r="I111" s="308">
        <v>5.0569782257079998</v>
      </c>
      <c r="J111" s="43"/>
      <c r="K111" s="330">
        <v>1.28608906269073</v>
      </c>
      <c r="L111" s="281"/>
    </row>
    <row r="112" spans="3:15">
      <c r="C112" s="370"/>
      <c r="D112" s="392"/>
      <c r="E112" s="281" t="s">
        <v>12</v>
      </c>
      <c r="F112" s="142">
        <v>0.5</v>
      </c>
      <c r="G112" s="142">
        <v>0.5</v>
      </c>
      <c r="H112" s="142">
        <v>0.5</v>
      </c>
      <c r="I112" s="142">
        <v>0.5</v>
      </c>
      <c r="J112" s="143"/>
      <c r="K112" s="142">
        <v>0.5</v>
      </c>
      <c r="L112" s="142"/>
    </row>
    <row r="113" spans="3:12" ht="16.5" customHeight="1">
      <c r="C113" s="372" t="s">
        <v>24</v>
      </c>
      <c r="D113" s="391" t="s">
        <v>34</v>
      </c>
      <c r="E113" s="280" t="s">
        <v>11</v>
      </c>
      <c r="F113" s="280">
        <v>4.6499257087707502</v>
      </c>
      <c r="G113" s="280">
        <v>5.8103985786437899</v>
      </c>
      <c r="H113" s="307">
        <v>2.1745395660400302</v>
      </c>
      <c r="I113" s="307">
        <v>4.5244288444518999</v>
      </c>
      <c r="J113" s="164"/>
      <c r="K113" s="329">
        <v>5.5681595802307102</v>
      </c>
      <c r="L113" s="280"/>
    </row>
    <row r="114" spans="3:12">
      <c r="C114" s="373"/>
      <c r="D114" s="392"/>
      <c r="E114" s="281" t="s">
        <v>12</v>
      </c>
      <c r="F114" s="281">
        <v>0.49806949496269198</v>
      </c>
      <c r="G114" s="281">
        <v>0.49806949496269198</v>
      </c>
      <c r="H114" s="308">
        <v>0.49806949496269198</v>
      </c>
      <c r="I114" s="308">
        <v>0.49806949496269198</v>
      </c>
      <c r="J114" s="43"/>
      <c r="K114" s="330">
        <v>0.49806949496269198</v>
      </c>
      <c r="L114" s="281"/>
    </row>
    <row r="115" spans="3:12">
      <c r="C115" s="373"/>
      <c r="D115" s="392" t="s">
        <v>35</v>
      </c>
      <c r="E115" s="281" t="s">
        <v>11</v>
      </c>
      <c r="F115" s="281">
        <v>4.6396279335021902</v>
      </c>
      <c r="G115" s="281">
        <v>5.7909436225891104</v>
      </c>
      <c r="H115" s="308">
        <v>2.1700680255889799</v>
      </c>
      <c r="I115" s="308">
        <v>4.5104866027831996</v>
      </c>
      <c r="J115" s="43"/>
      <c r="K115" s="330">
        <v>5.5409264564514098</v>
      </c>
      <c r="L115" s="281"/>
    </row>
    <row r="116" spans="3:12">
      <c r="C116" s="373"/>
      <c r="D116" s="393"/>
      <c r="E116" s="282" t="s">
        <v>12</v>
      </c>
      <c r="F116" s="140">
        <v>0.5</v>
      </c>
      <c r="G116" s="140">
        <v>0.5</v>
      </c>
      <c r="H116" s="140">
        <v>0.5</v>
      </c>
      <c r="I116" s="140">
        <v>0.5</v>
      </c>
      <c r="J116" s="141"/>
      <c r="K116" s="140">
        <v>0.5</v>
      </c>
      <c r="L116" s="140"/>
    </row>
    <row r="117" spans="3:12" ht="16.5" customHeight="1">
      <c r="C117" s="376" t="s">
        <v>25</v>
      </c>
      <c r="D117" s="392" t="s">
        <v>36</v>
      </c>
      <c r="E117" s="281" t="s">
        <v>11</v>
      </c>
      <c r="F117" s="45">
        <v>3.8872931003570499</v>
      </c>
      <c r="G117" s="281">
        <v>10.5933818817138</v>
      </c>
      <c r="H117" s="45">
        <v>8.9406042098999006</v>
      </c>
      <c r="I117" s="45">
        <v>3.32513356208801</v>
      </c>
      <c r="J117" s="44"/>
      <c r="K117" s="45">
        <v>4.3419532775878897</v>
      </c>
      <c r="L117" s="45"/>
    </row>
    <row r="118" spans="3:12">
      <c r="C118" s="377"/>
      <c r="D118" s="392"/>
      <c r="E118" s="281" t="s">
        <v>12</v>
      </c>
      <c r="F118" s="281">
        <v>0.49806949496269198</v>
      </c>
      <c r="G118" s="281">
        <v>0.49806949496269198</v>
      </c>
      <c r="H118" s="308">
        <v>0.49806949496269198</v>
      </c>
      <c r="I118" s="308">
        <v>0.49806949496269198</v>
      </c>
      <c r="J118" s="43"/>
      <c r="K118" s="330">
        <v>0.50193047523498502</v>
      </c>
      <c r="L118" s="281"/>
    </row>
    <row r="119" spans="3:12">
      <c r="C119" s="377"/>
      <c r="D119" s="392" t="s">
        <v>37</v>
      </c>
      <c r="E119" s="281" t="s">
        <v>11</v>
      </c>
      <c r="F119" s="281">
        <v>3.88082551956176</v>
      </c>
      <c r="G119" s="281">
        <v>10.553255081176699</v>
      </c>
      <c r="H119" s="308">
        <v>8.8989572525024396</v>
      </c>
      <c r="I119" s="308">
        <v>3.31450939178466</v>
      </c>
      <c r="J119" s="43"/>
      <c r="K119" s="330">
        <v>4.37194776535034</v>
      </c>
      <c r="L119" s="281"/>
    </row>
    <row r="120" spans="3:12">
      <c r="C120" s="377"/>
      <c r="D120" s="392"/>
      <c r="E120" s="281" t="s">
        <v>12</v>
      </c>
      <c r="F120" s="142">
        <v>0.5</v>
      </c>
      <c r="G120" s="142">
        <v>0.5</v>
      </c>
      <c r="H120" s="142">
        <v>0.5</v>
      </c>
      <c r="I120" s="142">
        <v>0.5</v>
      </c>
      <c r="J120" s="143"/>
      <c r="K120" s="142">
        <v>0.5</v>
      </c>
      <c r="L120" s="142"/>
    </row>
    <row r="121" spans="3:12" ht="16.5" customHeight="1">
      <c r="C121" s="378" t="s">
        <v>17</v>
      </c>
      <c r="D121" s="391" t="s">
        <v>26</v>
      </c>
      <c r="E121" s="280" t="s">
        <v>11</v>
      </c>
      <c r="F121" s="41">
        <v>2.74105620384216</v>
      </c>
      <c r="G121" s="41">
        <v>7.37621974945068</v>
      </c>
      <c r="H121" s="41">
        <v>3.5944440364837602</v>
      </c>
      <c r="I121" s="41">
        <v>4.03053379058837</v>
      </c>
      <c r="J121" s="40"/>
      <c r="K121" s="41">
        <v>4.6232800483703604</v>
      </c>
      <c r="L121" s="41"/>
    </row>
    <row r="122" spans="3:12">
      <c r="C122" s="379"/>
      <c r="D122" s="392"/>
      <c r="E122" s="281" t="s">
        <v>12</v>
      </c>
      <c r="F122" s="308">
        <v>0.49806949496269198</v>
      </c>
      <c r="G122" s="281">
        <v>0.49806949496269198</v>
      </c>
      <c r="H122" s="308">
        <v>0.50193047523498502</v>
      </c>
      <c r="I122" s="308">
        <v>0.49806949496269198</v>
      </c>
      <c r="J122" s="43"/>
      <c r="K122" s="330">
        <v>0.50193047523498502</v>
      </c>
      <c r="L122" s="281"/>
    </row>
    <row r="123" spans="3:12">
      <c r="C123" s="379"/>
      <c r="D123" s="392" t="s">
        <v>27</v>
      </c>
      <c r="E123" s="281" t="s">
        <v>11</v>
      </c>
      <c r="F123" s="45">
        <v>2.7304995059967001</v>
      </c>
      <c r="G123" s="45">
        <v>7.3544769287109304</v>
      </c>
      <c r="H123" s="45">
        <v>3.6120197772979701</v>
      </c>
      <c r="I123" s="45">
        <v>4.0152859687805096</v>
      </c>
      <c r="J123" s="44"/>
      <c r="K123" s="45">
        <v>4.6531181335449201</v>
      </c>
      <c r="L123" s="45"/>
    </row>
    <row r="124" spans="3:12">
      <c r="C124" s="379"/>
      <c r="D124" s="393"/>
      <c r="E124" s="282" t="s">
        <v>12</v>
      </c>
      <c r="F124" s="140">
        <v>0.5</v>
      </c>
      <c r="G124" s="140">
        <v>0.5</v>
      </c>
      <c r="H124" s="140">
        <v>0.5</v>
      </c>
      <c r="I124" s="140">
        <v>0.5</v>
      </c>
      <c r="J124" s="141"/>
      <c r="K124" s="140">
        <v>0.5</v>
      </c>
      <c r="L124" s="140"/>
    </row>
    <row r="125" spans="3:12" ht="16.5" customHeight="1">
      <c r="C125" s="380" t="s">
        <v>16</v>
      </c>
      <c r="D125" s="392" t="s">
        <v>38</v>
      </c>
      <c r="E125" s="281" t="s">
        <v>11</v>
      </c>
      <c r="F125" s="45">
        <v>6.7980966567993102</v>
      </c>
      <c r="G125" s="45">
        <v>5.0267953872680602</v>
      </c>
      <c r="H125" s="45">
        <v>3.4155311584472599</v>
      </c>
      <c r="I125" s="45">
        <v>3.70397448539733</v>
      </c>
      <c r="J125" s="44"/>
      <c r="K125" s="45">
        <v>4.1502771377563397</v>
      </c>
      <c r="L125" s="45"/>
    </row>
    <row r="126" spans="3:12">
      <c r="C126" s="381"/>
      <c r="D126" s="392"/>
      <c r="E126" s="281" t="s">
        <v>12</v>
      </c>
      <c r="F126" s="308">
        <v>0.49806949496269198</v>
      </c>
      <c r="G126" s="281">
        <v>0.49806949496269198</v>
      </c>
      <c r="H126" s="308">
        <v>0.50193047523498502</v>
      </c>
      <c r="I126" s="308">
        <v>0.49806949496269198</v>
      </c>
      <c r="J126" s="43"/>
      <c r="K126" s="330">
        <v>0.49806949496269198</v>
      </c>
      <c r="L126" s="281"/>
    </row>
    <row r="127" spans="3:12">
      <c r="C127" s="381"/>
      <c r="D127" s="392" t="s">
        <v>39</v>
      </c>
      <c r="E127" s="281" t="s">
        <v>11</v>
      </c>
      <c r="F127" s="45">
        <v>6.7818732261657697</v>
      </c>
      <c r="G127" s="45">
        <v>5.0096540451049796</v>
      </c>
      <c r="H127" s="45">
        <v>3.4185323715209899</v>
      </c>
      <c r="I127" s="45">
        <v>3.6892929077148402</v>
      </c>
      <c r="J127" s="44"/>
      <c r="K127" s="45">
        <v>4.1274147033691397</v>
      </c>
      <c r="L127" s="45"/>
    </row>
    <row r="128" spans="3:12">
      <c r="C128" s="381"/>
      <c r="D128" s="392"/>
      <c r="E128" s="281" t="s">
        <v>12</v>
      </c>
      <c r="F128" s="142">
        <v>0.5</v>
      </c>
      <c r="G128" s="142">
        <v>0.5</v>
      </c>
      <c r="H128" s="142">
        <v>0.5</v>
      </c>
      <c r="I128" s="142">
        <v>0.5</v>
      </c>
      <c r="J128" s="143"/>
      <c r="K128" s="142">
        <v>0.5</v>
      </c>
      <c r="L128" s="142"/>
    </row>
    <row r="129" spans="4:12">
      <c r="D129" s="391" t="s">
        <v>40</v>
      </c>
      <c r="E129" s="280" t="s">
        <v>11</v>
      </c>
      <c r="F129" s="41">
        <v>4.5550284385681099</v>
      </c>
      <c r="G129" s="280">
        <v>4.4690618515014604</v>
      </c>
      <c r="H129" s="41">
        <v>6.0898227691650302</v>
      </c>
      <c r="I129" s="41">
        <v>3.6919713020324698</v>
      </c>
      <c r="J129" s="40"/>
      <c r="K129" s="41">
        <v>5.83453321456909</v>
      </c>
      <c r="L129" s="41"/>
    </row>
    <row r="130" spans="4:12">
      <c r="D130" s="392"/>
      <c r="E130" s="281" t="s">
        <v>12</v>
      </c>
      <c r="F130" s="308">
        <v>0.49806949496269198</v>
      </c>
      <c r="G130" s="281">
        <v>0.49806949496269198</v>
      </c>
      <c r="H130" s="308">
        <v>0.50193047523498502</v>
      </c>
      <c r="I130" s="308">
        <v>0.49806949496269198</v>
      </c>
      <c r="J130" s="43"/>
      <c r="K130" s="330">
        <v>0.50193047523498502</v>
      </c>
      <c r="L130" s="281"/>
    </row>
    <row r="131" spans="4:12">
      <c r="D131" s="392" t="s">
        <v>41</v>
      </c>
      <c r="E131" s="281" t="s">
        <v>11</v>
      </c>
      <c r="F131" s="308">
        <v>4.5448040962219203</v>
      </c>
      <c r="G131" s="281">
        <v>4.4480829238891602</v>
      </c>
      <c r="H131" s="308">
        <v>6.1084957122802699</v>
      </c>
      <c r="I131" s="308">
        <v>3.67249131202697</v>
      </c>
      <c r="J131" s="43"/>
      <c r="K131" s="330">
        <v>5.8444108963012598</v>
      </c>
      <c r="L131" s="281"/>
    </row>
    <row r="132" spans="4:12">
      <c r="D132" s="393"/>
      <c r="E132" s="282" t="s">
        <v>12</v>
      </c>
      <c r="F132" s="140">
        <v>0.5</v>
      </c>
      <c r="G132" s="140">
        <v>0.5</v>
      </c>
      <c r="H132" s="140">
        <v>0.5</v>
      </c>
      <c r="I132" s="140">
        <v>0.5</v>
      </c>
      <c r="J132" s="141"/>
      <c r="K132" s="140">
        <v>0.5</v>
      </c>
      <c r="L132" s="140"/>
    </row>
    <row r="133" spans="4:12">
      <c r="D133" s="392" t="s">
        <v>42</v>
      </c>
      <c r="E133" s="281" t="s">
        <v>11</v>
      </c>
      <c r="F133" s="45">
        <v>5.8786258697509703</v>
      </c>
      <c r="G133" s="45">
        <v>7.03336381912231</v>
      </c>
      <c r="H133" s="45">
        <v>11.4251146316528</v>
      </c>
      <c r="I133" s="45">
        <v>4.3423385620117099</v>
      </c>
      <c r="J133" s="44"/>
      <c r="K133" s="45">
        <v>2.5007772445678702</v>
      </c>
      <c r="L133" s="45"/>
    </row>
    <row r="134" spans="4:12">
      <c r="D134" s="392"/>
      <c r="E134" s="281" t="s">
        <v>12</v>
      </c>
      <c r="F134" s="308">
        <v>0.49806949496269198</v>
      </c>
      <c r="G134" s="281">
        <v>0.49806949496269198</v>
      </c>
      <c r="H134" s="308">
        <v>0.49806949496269198</v>
      </c>
      <c r="I134" s="308">
        <v>0.49806949496269198</v>
      </c>
      <c r="J134" s="43"/>
      <c r="K134" s="330">
        <v>0.50193047523498502</v>
      </c>
      <c r="L134" s="281"/>
    </row>
    <row r="135" spans="4:12">
      <c r="D135" s="392" t="s">
        <v>43</v>
      </c>
      <c r="E135" s="281" t="s">
        <v>11</v>
      </c>
      <c r="F135" s="45">
        <v>5.8562202453613201</v>
      </c>
      <c r="G135" s="45">
        <v>7.0079922676086399</v>
      </c>
      <c r="H135" s="45">
        <v>11.3882856369018</v>
      </c>
      <c r="I135" s="45">
        <v>4.3246488571166903</v>
      </c>
      <c r="J135" s="44"/>
      <c r="K135" s="45">
        <v>2.5390434265136701</v>
      </c>
      <c r="L135" s="45"/>
    </row>
    <row r="136" spans="4:12">
      <c r="D136" s="392"/>
      <c r="E136" s="281" t="s">
        <v>12</v>
      </c>
      <c r="F136" s="142">
        <v>0.5</v>
      </c>
      <c r="G136" s="142">
        <v>0.5</v>
      </c>
      <c r="H136" s="142">
        <v>0.5</v>
      </c>
      <c r="I136" s="142">
        <v>0.5</v>
      </c>
      <c r="J136" s="143"/>
      <c r="K136" s="142">
        <v>0.5</v>
      </c>
      <c r="L136" s="142"/>
    </row>
    <row r="137" spans="4:12">
      <c r="D137" s="391" t="s">
        <v>44</v>
      </c>
      <c r="E137" s="280" t="s">
        <v>11</v>
      </c>
      <c r="F137" s="41">
        <v>3.6280529499053902</v>
      </c>
      <c r="G137" s="41">
        <v>4.1236534118652299</v>
      </c>
      <c r="H137" s="41">
        <v>8.6556453704833896</v>
      </c>
      <c r="I137" s="41">
        <v>5.9968943595886204</v>
      </c>
      <c r="J137" s="40"/>
      <c r="K137" s="41">
        <v>4.1952481269836399</v>
      </c>
      <c r="L137" s="41"/>
    </row>
    <row r="138" spans="4:12">
      <c r="D138" s="392"/>
      <c r="E138" s="281" t="s">
        <v>12</v>
      </c>
      <c r="F138" s="308">
        <v>0.49806949496269198</v>
      </c>
      <c r="G138" s="281">
        <v>0.49806949496269198</v>
      </c>
      <c r="H138" s="308">
        <v>0.49806949496269198</v>
      </c>
      <c r="I138" s="308">
        <v>0.49806949496269198</v>
      </c>
      <c r="J138" s="43"/>
      <c r="K138" s="330">
        <v>0.50193047523498502</v>
      </c>
      <c r="L138" s="281"/>
    </row>
    <row r="139" spans="4:12">
      <c r="D139" s="392" t="s">
        <v>45</v>
      </c>
      <c r="E139" s="281" t="s">
        <v>11</v>
      </c>
      <c r="F139" s="45">
        <v>3.6179516315460201</v>
      </c>
      <c r="G139" s="45">
        <v>4.1096506118774396</v>
      </c>
      <c r="H139" s="45">
        <v>8.6286125183105398</v>
      </c>
      <c r="I139" s="45">
        <v>5.9722037315368599</v>
      </c>
      <c r="J139" s="44"/>
      <c r="K139" s="45">
        <v>4.2139410972595197</v>
      </c>
      <c r="L139" s="45"/>
    </row>
    <row r="140" spans="4:12">
      <c r="D140" s="393"/>
      <c r="E140" s="282" t="s">
        <v>12</v>
      </c>
      <c r="F140" s="140">
        <v>0.5</v>
      </c>
      <c r="G140" s="140">
        <v>0.5</v>
      </c>
      <c r="H140" s="140">
        <v>0.5</v>
      </c>
      <c r="I140" s="140">
        <v>0.5</v>
      </c>
      <c r="J140" s="141"/>
      <c r="K140" s="140">
        <v>0.5</v>
      </c>
      <c r="L140" s="140"/>
    </row>
    <row r="144" spans="4:12" ht="27" thickBot="1">
      <c r="E144" s="7"/>
      <c r="F144" s="452" t="s">
        <v>0</v>
      </c>
      <c r="G144" s="452"/>
      <c r="H144" s="452"/>
      <c r="I144" s="452"/>
      <c r="J144" s="452"/>
      <c r="K144" s="452"/>
      <c r="L144" s="452"/>
    </row>
    <row r="145" spans="3:15" ht="17.25" thickBot="1">
      <c r="E145" s="7"/>
      <c r="F145" s="347" t="s">
        <v>142</v>
      </c>
      <c r="G145" s="348"/>
      <c r="H145" s="348"/>
      <c r="I145" s="348"/>
      <c r="J145" s="348"/>
      <c r="K145" s="348"/>
      <c r="L145" s="353"/>
      <c r="N145" s="17" t="s">
        <v>14</v>
      </c>
      <c r="O145" s="18">
        <v>16</v>
      </c>
    </row>
    <row r="146" spans="3:15" ht="17.25" thickBot="1">
      <c r="C146" s="8"/>
      <c r="D146" s="8"/>
      <c r="E146" s="9"/>
      <c r="F146" s="347" t="s">
        <v>46</v>
      </c>
      <c r="G146" s="348"/>
      <c r="H146" s="348" t="s">
        <v>49</v>
      </c>
      <c r="I146" s="348"/>
      <c r="J146" s="350" t="s">
        <v>50</v>
      </c>
      <c r="K146" s="348" t="s">
        <v>59</v>
      </c>
      <c r="L146" s="353" t="s">
        <v>51</v>
      </c>
      <c r="N146" s="20" t="s">
        <v>13</v>
      </c>
      <c r="O146" s="21">
        <v>10</v>
      </c>
    </row>
    <row r="147" spans="3:15" ht="17.25" thickBot="1">
      <c r="C147" s="8"/>
      <c r="D147" s="8"/>
      <c r="E147" s="9"/>
      <c r="F147" s="117" t="s">
        <v>48</v>
      </c>
      <c r="G147" s="77" t="s">
        <v>47</v>
      </c>
      <c r="H147" s="294" t="s">
        <v>48</v>
      </c>
      <c r="I147" s="77" t="s">
        <v>47</v>
      </c>
      <c r="J147" s="351"/>
      <c r="K147" s="352"/>
      <c r="L147" s="354"/>
      <c r="N147" s="7"/>
      <c r="O147" s="7"/>
    </row>
    <row r="148" spans="3:15">
      <c r="C148" s="382" t="s">
        <v>15</v>
      </c>
      <c r="D148" s="405" t="s">
        <v>28</v>
      </c>
      <c r="E148" s="277" t="s">
        <v>11</v>
      </c>
      <c r="F148" s="311">
        <v>5.1067218780517498</v>
      </c>
      <c r="G148" s="311">
        <v>5.29695320129394</v>
      </c>
      <c r="H148" s="311">
        <v>3.1618094444274898</v>
      </c>
      <c r="I148" s="311">
        <v>4.1904826164245597</v>
      </c>
      <c r="J148" s="163"/>
      <c r="K148" s="331">
        <v>3.67043733596801</v>
      </c>
      <c r="L148" s="277"/>
      <c r="N148" s="22" t="s">
        <v>2</v>
      </c>
      <c r="O148" s="18" t="s">
        <v>6</v>
      </c>
    </row>
    <row r="149" spans="3:15">
      <c r="C149" s="382"/>
      <c r="D149" s="406"/>
      <c r="E149" s="278" t="s">
        <v>12</v>
      </c>
      <c r="F149" s="312">
        <v>0.49855071306228599</v>
      </c>
      <c r="G149" s="312">
        <v>0.5</v>
      </c>
      <c r="H149" s="312">
        <v>0.49855071306228599</v>
      </c>
      <c r="I149" s="312">
        <v>0.5</v>
      </c>
      <c r="J149" s="51"/>
      <c r="K149" s="332">
        <v>0.49855071306228599</v>
      </c>
      <c r="L149" s="278"/>
      <c r="N149" s="23" t="s">
        <v>3</v>
      </c>
      <c r="O149" s="24" t="s">
        <v>7</v>
      </c>
    </row>
    <row r="150" spans="3:15">
      <c r="C150" s="382"/>
      <c r="D150" s="406" t="s">
        <v>29</v>
      </c>
      <c r="E150" s="278" t="s">
        <v>11</v>
      </c>
      <c r="F150" s="312">
        <v>5.1000847816467196</v>
      </c>
      <c r="G150" s="312">
        <v>5.2902851104736301</v>
      </c>
      <c r="H150" s="312">
        <v>3.1461765766143799</v>
      </c>
      <c r="I150" s="312">
        <v>4.1979293823242099</v>
      </c>
      <c r="J150" s="51"/>
      <c r="K150" s="332">
        <v>3.6757333278656001</v>
      </c>
      <c r="L150" s="278"/>
      <c r="N150" s="23" t="s">
        <v>4</v>
      </c>
      <c r="O150" s="24" t="s">
        <v>8</v>
      </c>
    </row>
    <row r="151" spans="3:15" ht="17.25" thickBot="1">
      <c r="C151" s="382"/>
      <c r="D151" s="407"/>
      <c r="E151" s="279" t="s">
        <v>12</v>
      </c>
      <c r="F151" s="144">
        <v>0.5</v>
      </c>
      <c r="G151" s="144">
        <v>0.5</v>
      </c>
      <c r="H151" s="144">
        <v>0.5</v>
      </c>
      <c r="I151" s="144">
        <v>0.5</v>
      </c>
      <c r="J151" s="145"/>
      <c r="K151" s="144">
        <v>0.5</v>
      </c>
      <c r="L151" s="144"/>
      <c r="N151" s="25" t="s">
        <v>5</v>
      </c>
      <c r="O151" s="21" t="s">
        <v>9</v>
      </c>
    </row>
    <row r="152" spans="3:15" ht="16.5" customHeight="1" thickBot="1">
      <c r="C152" s="383" t="s">
        <v>22</v>
      </c>
      <c r="D152" s="405" t="s">
        <v>30</v>
      </c>
      <c r="E152" s="277" t="s">
        <v>11</v>
      </c>
      <c r="F152" s="311">
        <v>6.7889513969421298</v>
      </c>
      <c r="G152" s="311">
        <v>6.1194877624511701</v>
      </c>
      <c r="H152" s="311">
        <v>3.4770061969757</v>
      </c>
      <c r="I152" s="311">
        <v>5.3429808616638104</v>
      </c>
      <c r="J152" s="163"/>
      <c r="K152" s="331">
        <v>6.4990334510803196</v>
      </c>
      <c r="L152" s="277"/>
      <c r="N152" s="7"/>
      <c r="O152" s="7"/>
    </row>
    <row r="153" spans="3:15">
      <c r="C153" s="384"/>
      <c r="D153" s="406"/>
      <c r="E153" s="278" t="s">
        <v>12</v>
      </c>
      <c r="F153" s="312">
        <v>0.49855071306228599</v>
      </c>
      <c r="G153" s="312">
        <v>0.5</v>
      </c>
      <c r="H153" s="312">
        <v>0.49855071306228599</v>
      </c>
      <c r="I153" s="312">
        <v>0.5</v>
      </c>
      <c r="J153" s="51"/>
      <c r="K153" s="332">
        <v>0.50144928693771296</v>
      </c>
      <c r="L153" s="278"/>
      <c r="N153" s="26" t="s">
        <v>18</v>
      </c>
      <c r="O153" s="27" t="s">
        <v>20</v>
      </c>
    </row>
    <row r="154" spans="3:15" ht="17.25" thickBot="1">
      <c r="C154" s="384"/>
      <c r="D154" s="406" t="s">
        <v>31</v>
      </c>
      <c r="E154" s="278" t="s">
        <v>11</v>
      </c>
      <c r="F154" s="312">
        <v>6.7765965461730904</v>
      </c>
      <c r="G154" s="312">
        <v>6.1228013038635201</v>
      </c>
      <c r="H154" s="312">
        <v>3.46782374382019</v>
      </c>
      <c r="I154" s="312">
        <v>5.3394246101379297</v>
      </c>
      <c r="J154" s="51"/>
      <c r="K154" s="332">
        <v>6.4828166961669904</v>
      </c>
      <c r="L154" s="278"/>
      <c r="N154" s="28" t="s">
        <v>19</v>
      </c>
      <c r="O154" s="29" t="s">
        <v>21</v>
      </c>
    </row>
    <row r="155" spans="3:15">
      <c r="C155" s="384"/>
      <c r="D155" s="407"/>
      <c r="E155" s="279" t="s">
        <v>12</v>
      </c>
      <c r="F155" s="144">
        <v>0.5</v>
      </c>
      <c r="G155" s="144">
        <v>0.5</v>
      </c>
      <c r="H155" s="144">
        <v>0.5</v>
      </c>
      <c r="I155" s="144">
        <v>0.5</v>
      </c>
      <c r="J155" s="145"/>
      <c r="K155" s="144">
        <v>0.5</v>
      </c>
      <c r="L155" s="144"/>
    </row>
    <row r="156" spans="3:15" ht="16.5" customHeight="1">
      <c r="C156" s="369" t="s">
        <v>23</v>
      </c>
      <c r="D156" s="406" t="s">
        <v>32</v>
      </c>
      <c r="E156" s="278" t="s">
        <v>11</v>
      </c>
      <c r="F156" s="312">
        <v>3.4904544353485099</v>
      </c>
      <c r="G156" s="312">
        <v>5.8725695610046298</v>
      </c>
      <c r="H156" s="312">
        <v>4.3024015426635698</v>
      </c>
      <c r="I156" s="312">
        <v>3.8288328647613499</v>
      </c>
      <c r="J156" s="51"/>
      <c r="K156" s="332">
        <v>4.2796850204467702</v>
      </c>
      <c r="L156" s="278"/>
    </row>
    <row r="157" spans="3:15">
      <c r="C157" s="370"/>
      <c r="D157" s="406"/>
      <c r="E157" s="278" t="s">
        <v>12</v>
      </c>
      <c r="F157" s="312">
        <v>0.49855071306228599</v>
      </c>
      <c r="G157" s="312">
        <v>0.5</v>
      </c>
      <c r="H157" s="312">
        <v>0.49855071306228599</v>
      </c>
      <c r="I157" s="312">
        <v>0.5</v>
      </c>
      <c r="J157" s="51"/>
      <c r="K157" s="332">
        <v>0.50144928693771296</v>
      </c>
      <c r="L157" s="278"/>
    </row>
    <row r="158" spans="3:15">
      <c r="C158" s="370"/>
      <c r="D158" s="406" t="s">
        <v>33</v>
      </c>
      <c r="E158" s="278" t="s">
        <v>11</v>
      </c>
      <c r="F158" s="312">
        <v>3.47620224952697</v>
      </c>
      <c r="G158" s="312">
        <v>5.8569931983947701</v>
      </c>
      <c r="H158" s="312">
        <v>4.28621053695678</v>
      </c>
      <c r="I158" s="312">
        <v>3.82915759086608</v>
      </c>
      <c r="J158" s="51"/>
      <c r="K158" s="332">
        <v>4.2391171455383301</v>
      </c>
      <c r="L158" s="278"/>
    </row>
    <row r="159" spans="3:15">
      <c r="C159" s="370"/>
      <c r="D159" s="406"/>
      <c r="E159" s="278" t="s">
        <v>12</v>
      </c>
      <c r="F159" s="146">
        <v>0.5</v>
      </c>
      <c r="G159" s="146">
        <v>0.5</v>
      </c>
      <c r="H159" s="146">
        <v>0.5</v>
      </c>
      <c r="I159" s="146">
        <v>0.5</v>
      </c>
      <c r="J159" s="147"/>
      <c r="K159" s="146">
        <v>0.5</v>
      </c>
      <c r="L159" s="146"/>
    </row>
    <row r="160" spans="3:15" ht="16.5" customHeight="1">
      <c r="C160" s="372" t="s">
        <v>24</v>
      </c>
      <c r="D160" s="405" t="s">
        <v>34</v>
      </c>
      <c r="E160" s="277" t="s">
        <v>11</v>
      </c>
      <c r="F160" s="311">
        <v>5.3702116012573198</v>
      </c>
      <c r="G160" s="311">
        <v>5.9320383071899396</v>
      </c>
      <c r="H160" s="311">
        <v>2.7032158374786301</v>
      </c>
      <c r="I160" s="311">
        <v>4.1182303428649902</v>
      </c>
      <c r="J160" s="163"/>
      <c r="K160" s="331">
        <v>5.6174335479736301</v>
      </c>
      <c r="L160" s="277"/>
    </row>
    <row r="161" spans="3:12">
      <c r="C161" s="373"/>
      <c r="D161" s="406"/>
      <c r="E161" s="278" t="s">
        <v>12</v>
      </c>
      <c r="F161" s="312">
        <v>0.49855071306228599</v>
      </c>
      <c r="G161" s="312">
        <v>0.5</v>
      </c>
      <c r="H161" s="312">
        <v>0.50144928693771296</v>
      </c>
      <c r="I161" s="312">
        <v>0.5</v>
      </c>
      <c r="J161" s="51"/>
      <c r="K161" s="332">
        <v>0.49855071306228599</v>
      </c>
      <c r="L161" s="278"/>
    </row>
    <row r="162" spans="3:12">
      <c r="C162" s="373"/>
      <c r="D162" s="406" t="s">
        <v>35</v>
      </c>
      <c r="E162" s="278" t="s">
        <v>11</v>
      </c>
      <c r="F162" s="312">
        <v>5.3467726707458496</v>
      </c>
      <c r="G162" s="312">
        <v>5.93393850326538</v>
      </c>
      <c r="H162" s="312">
        <v>2.7185857295989901</v>
      </c>
      <c r="I162" s="312">
        <v>4.1135168075561497</v>
      </c>
      <c r="J162" s="51"/>
      <c r="K162" s="332">
        <v>5.6108117103576598</v>
      </c>
      <c r="L162" s="278"/>
    </row>
    <row r="163" spans="3:12">
      <c r="C163" s="373"/>
      <c r="D163" s="407"/>
      <c r="E163" s="279" t="s">
        <v>12</v>
      </c>
      <c r="F163" s="144">
        <v>0.5</v>
      </c>
      <c r="G163" s="144">
        <v>0.5</v>
      </c>
      <c r="H163" s="144">
        <v>0.5</v>
      </c>
      <c r="I163" s="144">
        <v>0.5</v>
      </c>
      <c r="J163" s="145"/>
      <c r="K163" s="144">
        <v>0.5</v>
      </c>
      <c r="L163" s="144"/>
    </row>
    <row r="164" spans="3:12" ht="16.5" customHeight="1">
      <c r="C164" s="376" t="s">
        <v>25</v>
      </c>
      <c r="D164" s="406" t="s">
        <v>36</v>
      </c>
      <c r="E164" s="278" t="s">
        <v>11</v>
      </c>
      <c r="F164" s="53">
        <v>5.0381326675415004</v>
      </c>
      <c r="G164" s="312">
        <v>2.3256559371948198</v>
      </c>
      <c r="H164" s="53">
        <v>3.74589872360229</v>
      </c>
      <c r="I164" s="53">
        <v>4.0853390693664497</v>
      </c>
      <c r="J164" s="52"/>
      <c r="K164" s="53">
        <v>6.00544881820678</v>
      </c>
      <c r="L164" s="53"/>
    </row>
    <row r="165" spans="3:12">
      <c r="C165" s="377"/>
      <c r="D165" s="406"/>
      <c r="E165" s="278" t="s">
        <v>12</v>
      </c>
      <c r="F165" s="312">
        <v>0.49855071306228599</v>
      </c>
      <c r="G165" s="312">
        <v>0.5</v>
      </c>
      <c r="H165" s="312">
        <v>0.49855071306228599</v>
      </c>
      <c r="I165" s="312">
        <v>0.5</v>
      </c>
      <c r="J165" s="51"/>
      <c r="K165" s="332">
        <v>0.50144928693771296</v>
      </c>
      <c r="L165" s="278"/>
    </row>
    <row r="166" spans="3:12">
      <c r="C166" s="377"/>
      <c r="D166" s="406" t="s">
        <v>37</v>
      </c>
      <c r="E166" s="278" t="s">
        <v>11</v>
      </c>
      <c r="F166" s="312">
        <v>5.0382981300354004</v>
      </c>
      <c r="G166" s="312">
        <v>2.31954789161682</v>
      </c>
      <c r="H166" s="312">
        <v>3.7380225658416699</v>
      </c>
      <c r="I166" s="312">
        <v>4.0907325744628897</v>
      </c>
      <c r="J166" s="51"/>
      <c r="K166" s="332">
        <v>6.0156226158142001</v>
      </c>
      <c r="L166" s="278"/>
    </row>
    <row r="167" spans="3:12">
      <c r="C167" s="377"/>
      <c r="D167" s="406"/>
      <c r="E167" s="278" t="s">
        <v>12</v>
      </c>
      <c r="F167" s="146">
        <v>0.5</v>
      </c>
      <c r="G167" s="146">
        <v>0.5</v>
      </c>
      <c r="H167" s="146">
        <v>0.5</v>
      </c>
      <c r="I167" s="146">
        <v>0.5</v>
      </c>
      <c r="J167" s="147"/>
      <c r="K167" s="146">
        <v>0.5</v>
      </c>
      <c r="L167" s="146"/>
    </row>
    <row r="168" spans="3:12" ht="16.5" customHeight="1">
      <c r="C168" s="378" t="s">
        <v>17</v>
      </c>
      <c r="D168" s="405" t="s">
        <v>26</v>
      </c>
      <c r="E168" s="277" t="s">
        <v>11</v>
      </c>
      <c r="F168" s="49">
        <v>1.5988955497741699</v>
      </c>
      <c r="G168" s="49">
        <v>5.5767397880554199</v>
      </c>
      <c r="H168" s="49">
        <v>3.0957162380218501</v>
      </c>
      <c r="I168" s="49">
        <v>4.72253322601318</v>
      </c>
      <c r="J168" s="48"/>
      <c r="K168" s="49">
        <v>7.0646772384643501</v>
      </c>
      <c r="L168" s="49"/>
    </row>
    <row r="169" spans="3:12">
      <c r="C169" s="379"/>
      <c r="D169" s="406"/>
      <c r="E169" s="278" t="s">
        <v>12</v>
      </c>
      <c r="F169" s="312">
        <v>0.49855071306228599</v>
      </c>
      <c r="G169" s="312">
        <v>0.5</v>
      </c>
      <c r="H169" s="312">
        <v>0.49855071306228599</v>
      </c>
      <c r="I169" s="312">
        <v>0.5</v>
      </c>
      <c r="J169" s="51"/>
      <c r="K169" s="332">
        <v>0.49855071306228599</v>
      </c>
      <c r="L169" s="278"/>
    </row>
    <row r="170" spans="3:12">
      <c r="C170" s="379"/>
      <c r="D170" s="406" t="s">
        <v>27</v>
      </c>
      <c r="E170" s="278" t="s">
        <v>11</v>
      </c>
      <c r="F170" s="53">
        <v>1.59434509277343</v>
      </c>
      <c r="G170" s="53">
        <v>5.5754013061523402</v>
      </c>
      <c r="H170" s="53">
        <v>3.0909194946289</v>
      </c>
      <c r="I170" s="53">
        <v>4.7280249595642001</v>
      </c>
      <c r="J170" s="52"/>
      <c r="K170" s="53">
        <v>7.0578575134277299</v>
      </c>
      <c r="L170" s="53"/>
    </row>
    <row r="171" spans="3:12">
      <c r="C171" s="379"/>
      <c r="D171" s="407"/>
      <c r="E171" s="279" t="s">
        <v>12</v>
      </c>
      <c r="F171" s="144">
        <v>0.5</v>
      </c>
      <c r="G171" s="144">
        <v>0.5</v>
      </c>
      <c r="H171" s="144">
        <v>0.5</v>
      </c>
      <c r="I171" s="144">
        <v>0.5</v>
      </c>
      <c r="J171" s="145"/>
      <c r="K171" s="144">
        <v>0.5</v>
      </c>
      <c r="L171" s="144"/>
    </row>
    <row r="172" spans="3:12" ht="16.5" customHeight="1">
      <c r="C172" s="380" t="s">
        <v>16</v>
      </c>
      <c r="D172" s="406" t="s">
        <v>38</v>
      </c>
      <c r="E172" s="278" t="s">
        <v>11</v>
      </c>
      <c r="F172" s="53">
        <v>5.4806609153747496</v>
      </c>
      <c r="G172" s="53">
        <v>4.3840589523315403</v>
      </c>
      <c r="H172" s="53">
        <v>3.4329869747161799</v>
      </c>
      <c r="I172" s="53">
        <v>3.8254599571228001</v>
      </c>
      <c r="J172" s="52"/>
      <c r="K172" s="53">
        <v>7.4721369743347097</v>
      </c>
      <c r="L172" s="53"/>
    </row>
    <row r="173" spans="3:12">
      <c r="C173" s="381"/>
      <c r="D173" s="406"/>
      <c r="E173" s="278" t="s">
        <v>12</v>
      </c>
      <c r="F173" s="312">
        <v>0.49855071306228599</v>
      </c>
      <c r="G173" s="312">
        <v>0.5</v>
      </c>
      <c r="H173" s="312">
        <v>0.49855071306228599</v>
      </c>
      <c r="I173" s="312">
        <v>0.5</v>
      </c>
      <c r="J173" s="51"/>
      <c r="K173" s="332">
        <v>0.50144928693771296</v>
      </c>
      <c r="L173" s="278"/>
    </row>
    <row r="174" spans="3:12">
      <c r="C174" s="381"/>
      <c r="D174" s="406" t="s">
        <v>39</v>
      </c>
      <c r="E174" s="278" t="s">
        <v>11</v>
      </c>
      <c r="F174" s="53">
        <v>5.4668154716491699</v>
      </c>
      <c r="G174" s="53">
        <v>4.3821201324462802</v>
      </c>
      <c r="H174" s="53">
        <v>3.4223766326904199</v>
      </c>
      <c r="I174" s="53">
        <v>3.8178825378417902</v>
      </c>
      <c r="J174" s="52"/>
      <c r="K174" s="53">
        <v>7.5108890533447203</v>
      </c>
      <c r="L174" s="53"/>
    </row>
    <row r="175" spans="3:12">
      <c r="C175" s="381"/>
      <c r="D175" s="406"/>
      <c r="E175" s="278" t="s">
        <v>12</v>
      </c>
      <c r="F175" s="146">
        <v>0.5</v>
      </c>
      <c r="G175" s="146">
        <v>0.5</v>
      </c>
      <c r="H175" s="146">
        <v>0.5</v>
      </c>
      <c r="I175" s="146">
        <v>0.5</v>
      </c>
      <c r="J175" s="147"/>
      <c r="K175" s="146">
        <v>0.5</v>
      </c>
      <c r="L175" s="146"/>
    </row>
    <row r="176" spans="3:12">
      <c r="D176" s="405" t="s">
        <v>40</v>
      </c>
      <c r="E176" s="277" t="s">
        <v>11</v>
      </c>
      <c r="F176" s="49">
        <v>3.48438143730163</v>
      </c>
      <c r="G176" s="311">
        <v>5.7132987976074201</v>
      </c>
      <c r="H176" s="49">
        <v>0.86864870786666804</v>
      </c>
      <c r="I176" s="49">
        <v>4.2921662330627397</v>
      </c>
      <c r="J176" s="48"/>
      <c r="K176" s="49">
        <v>1.3521304130554199</v>
      </c>
      <c r="L176" s="49"/>
    </row>
    <row r="177" spans="4:15">
      <c r="D177" s="406"/>
      <c r="E177" s="278" t="s">
        <v>12</v>
      </c>
      <c r="F177" s="312">
        <v>0.49855071306228599</v>
      </c>
      <c r="G177" s="312">
        <v>0.5</v>
      </c>
      <c r="H177" s="312">
        <v>0.50144928693771296</v>
      </c>
      <c r="I177" s="312">
        <v>0.5</v>
      </c>
      <c r="J177" s="51"/>
      <c r="K177" s="332">
        <v>0.50144928693771296</v>
      </c>
      <c r="L177" s="278"/>
    </row>
    <row r="178" spans="4:15">
      <c r="D178" s="406" t="s">
        <v>41</v>
      </c>
      <c r="E178" s="278" t="s">
        <v>11</v>
      </c>
      <c r="F178" s="312">
        <v>3.47969245910644</v>
      </c>
      <c r="G178" s="312">
        <v>5.7099709510803196</v>
      </c>
      <c r="H178" s="312">
        <v>0.87233036756515503</v>
      </c>
      <c r="I178" s="312">
        <v>4.2891821861267001</v>
      </c>
      <c r="J178" s="51"/>
      <c r="K178" s="332">
        <v>1.3155938386917101</v>
      </c>
      <c r="L178" s="278"/>
    </row>
    <row r="179" spans="4:15">
      <c r="D179" s="407"/>
      <c r="E179" s="279" t="s">
        <v>12</v>
      </c>
      <c r="F179" s="144">
        <v>0.5</v>
      </c>
      <c r="G179" s="144">
        <v>0.5</v>
      </c>
      <c r="H179" s="144">
        <v>0.5</v>
      </c>
      <c r="I179" s="144">
        <v>0.5</v>
      </c>
      <c r="J179" s="145"/>
      <c r="K179" s="144">
        <v>0.5</v>
      </c>
      <c r="L179" s="144"/>
    </row>
    <row r="180" spans="4:15">
      <c r="D180" s="406" t="s">
        <v>42</v>
      </c>
      <c r="E180" s="278" t="s">
        <v>11</v>
      </c>
      <c r="F180" s="53">
        <v>3.20753645896911</v>
      </c>
      <c r="G180" s="53">
        <v>4.5253829956054599</v>
      </c>
      <c r="H180" s="53">
        <v>3.8414540290832502</v>
      </c>
      <c r="I180" s="53">
        <v>4.6154813766479403</v>
      </c>
      <c r="J180" s="52"/>
      <c r="K180" s="53">
        <v>4.5642848014831499</v>
      </c>
      <c r="L180" s="53"/>
    </row>
    <row r="181" spans="4:15">
      <c r="D181" s="406"/>
      <c r="E181" s="278" t="s">
        <v>12</v>
      </c>
      <c r="F181" s="312">
        <v>0.49855071306228599</v>
      </c>
      <c r="G181" s="312">
        <v>0.5</v>
      </c>
      <c r="H181" s="312">
        <v>0.49855071306228599</v>
      </c>
      <c r="I181" s="312">
        <v>0.5</v>
      </c>
      <c r="J181" s="51"/>
      <c r="K181" s="332">
        <v>0.49855071306228599</v>
      </c>
      <c r="L181" s="278"/>
    </row>
    <row r="182" spans="4:15">
      <c r="D182" s="406" t="s">
        <v>43</v>
      </c>
      <c r="E182" s="278" t="s">
        <v>11</v>
      </c>
      <c r="F182" s="53">
        <v>3.18872737884521</v>
      </c>
      <c r="G182" s="53">
        <v>4.5189533233642498</v>
      </c>
      <c r="H182" s="53">
        <v>3.8375875949859601</v>
      </c>
      <c r="I182" s="53">
        <v>4.6060509681701598</v>
      </c>
      <c r="J182" s="52"/>
      <c r="K182" s="53">
        <v>4.5685763359069798</v>
      </c>
      <c r="L182" s="53"/>
    </row>
    <row r="183" spans="4:15">
      <c r="D183" s="406"/>
      <c r="E183" s="278" t="s">
        <v>12</v>
      </c>
      <c r="F183" s="146">
        <v>0.5</v>
      </c>
      <c r="G183" s="146">
        <v>0.5</v>
      </c>
      <c r="H183" s="146">
        <v>0.5</v>
      </c>
      <c r="I183" s="146">
        <v>0.5</v>
      </c>
      <c r="J183" s="147"/>
      <c r="K183" s="146">
        <v>0.5</v>
      </c>
      <c r="L183" s="146"/>
    </row>
    <row r="184" spans="4:15">
      <c r="D184" s="405" t="s">
        <v>44</v>
      </c>
      <c r="E184" s="277" t="s">
        <v>11</v>
      </c>
      <c r="F184" s="49">
        <v>3.7066335678100502</v>
      </c>
      <c r="G184" s="49">
        <v>7.27746152877807</v>
      </c>
      <c r="H184" s="49">
        <v>3.9191529750823899</v>
      </c>
      <c r="I184" s="49">
        <v>4.0198669433593697</v>
      </c>
      <c r="J184" s="48"/>
      <c r="K184" s="49">
        <v>4.9853529930114702</v>
      </c>
      <c r="L184" s="49"/>
    </row>
    <row r="185" spans="4:15">
      <c r="D185" s="406"/>
      <c r="E185" s="278" t="s">
        <v>12</v>
      </c>
      <c r="F185" s="312">
        <v>0.49855071306228599</v>
      </c>
      <c r="G185" s="312">
        <v>0.5</v>
      </c>
      <c r="H185" s="312">
        <v>0.49855071306228599</v>
      </c>
      <c r="I185" s="312">
        <v>0.5</v>
      </c>
      <c r="J185" s="51"/>
      <c r="K185" s="332">
        <v>0.50144928693771296</v>
      </c>
      <c r="L185" s="278"/>
    </row>
    <row r="186" spans="4:15">
      <c r="D186" s="406" t="s">
        <v>45</v>
      </c>
      <c r="E186" s="278" t="s">
        <v>11</v>
      </c>
      <c r="F186" s="53">
        <v>3.71454405784606</v>
      </c>
      <c r="G186" s="53">
        <v>7.2818942070007298</v>
      </c>
      <c r="H186" s="53">
        <v>3.8892581462860099</v>
      </c>
      <c r="I186" s="53">
        <v>4.02101373672485</v>
      </c>
      <c r="J186" s="52"/>
      <c r="K186" s="53">
        <v>4.9984574317932102</v>
      </c>
      <c r="L186" s="53"/>
    </row>
    <row r="187" spans="4:15">
      <c r="D187" s="407"/>
      <c r="E187" s="279" t="s">
        <v>12</v>
      </c>
      <c r="F187" s="144">
        <v>0.5</v>
      </c>
      <c r="G187" s="144">
        <v>0.5</v>
      </c>
      <c r="H187" s="144">
        <v>0.5</v>
      </c>
      <c r="I187" s="144">
        <v>0.5</v>
      </c>
      <c r="J187" s="145"/>
      <c r="K187" s="144">
        <v>0.5</v>
      </c>
      <c r="L187" s="144"/>
    </row>
    <row r="191" spans="4:15" ht="27" thickBot="1">
      <c r="E191" s="7"/>
      <c r="F191" s="453" t="s">
        <v>0</v>
      </c>
      <c r="G191" s="453"/>
      <c r="H191" s="453"/>
      <c r="I191" s="453"/>
      <c r="J191" s="453"/>
      <c r="K191" s="453"/>
      <c r="L191" s="453"/>
    </row>
    <row r="192" spans="4:15" ht="17.25" thickBot="1">
      <c r="E192" s="7"/>
      <c r="F192" s="412" t="s">
        <v>142</v>
      </c>
      <c r="G192" s="413"/>
      <c r="H192" s="413"/>
      <c r="I192" s="413"/>
      <c r="J192" s="413"/>
      <c r="K192" s="413"/>
      <c r="L192" s="418"/>
      <c r="N192" s="17" t="s">
        <v>14</v>
      </c>
      <c r="O192" s="18">
        <v>16</v>
      </c>
    </row>
    <row r="193" spans="3:15" ht="17.25" thickBot="1">
      <c r="C193" s="8"/>
      <c r="D193" s="8"/>
      <c r="E193" s="9"/>
      <c r="F193" s="412" t="s">
        <v>46</v>
      </c>
      <c r="G193" s="413"/>
      <c r="H193" s="413" t="s">
        <v>49</v>
      </c>
      <c r="I193" s="413"/>
      <c r="J193" s="415" t="s">
        <v>50</v>
      </c>
      <c r="K193" s="413" t="s">
        <v>59</v>
      </c>
      <c r="L193" s="418" t="s">
        <v>51</v>
      </c>
      <c r="N193" s="20" t="s">
        <v>13</v>
      </c>
      <c r="O193" s="21">
        <v>10</v>
      </c>
    </row>
    <row r="194" spans="3:15" ht="17.25" thickBot="1">
      <c r="C194" s="8"/>
      <c r="D194" s="8"/>
      <c r="E194" s="9"/>
      <c r="F194" s="121" t="s">
        <v>48</v>
      </c>
      <c r="G194" s="78" t="s">
        <v>47</v>
      </c>
      <c r="H194" s="276" t="s">
        <v>48</v>
      </c>
      <c r="I194" s="78" t="s">
        <v>47</v>
      </c>
      <c r="J194" s="416"/>
      <c r="K194" s="417"/>
      <c r="L194" s="419"/>
      <c r="N194" s="7"/>
      <c r="O194" s="7"/>
    </row>
    <row r="195" spans="3:15">
      <c r="C195" s="382" t="s">
        <v>15</v>
      </c>
      <c r="D195" s="408" t="s">
        <v>28</v>
      </c>
      <c r="E195" s="273" t="s">
        <v>11</v>
      </c>
      <c r="F195" s="314">
        <v>7.46022605895996</v>
      </c>
      <c r="G195" s="314">
        <v>7.1534752845764098</v>
      </c>
      <c r="H195" s="314">
        <v>3.9719910621643</v>
      </c>
      <c r="I195" s="314">
        <v>5.8183279037475497</v>
      </c>
      <c r="J195" s="63"/>
      <c r="K195" s="333">
        <v>5.57960748672485</v>
      </c>
      <c r="L195" s="273"/>
      <c r="N195" s="22" t="s">
        <v>2</v>
      </c>
      <c r="O195" s="18" t="s">
        <v>6</v>
      </c>
    </row>
    <row r="196" spans="3:15">
      <c r="C196" s="382"/>
      <c r="D196" s="409"/>
      <c r="E196" s="274" t="s">
        <v>12</v>
      </c>
      <c r="F196" s="315">
        <v>0.5</v>
      </c>
      <c r="G196" s="315">
        <v>0.5</v>
      </c>
      <c r="H196" s="315">
        <v>0.5</v>
      </c>
      <c r="I196" s="315">
        <v>0.5</v>
      </c>
      <c r="J196" s="59"/>
      <c r="K196" s="334">
        <v>0.5</v>
      </c>
      <c r="L196" s="274"/>
      <c r="N196" s="23" t="s">
        <v>3</v>
      </c>
      <c r="O196" s="24" t="s">
        <v>7</v>
      </c>
    </row>
    <row r="197" spans="3:15">
      <c r="C197" s="382"/>
      <c r="D197" s="409" t="s">
        <v>29</v>
      </c>
      <c r="E197" s="274" t="s">
        <v>11</v>
      </c>
      <c r="F197" s="315">
        <v>7.4756937026977504</v>
      </c>
      <c r="G197" s="315">
        <v>7.1826529502868599</v>
      </c>
      <c r="H197" s="315">
        <v>3.9830415248870801</v>
      </c>
      <c r="I197" s="315">
        <v>5.8064270019531197</v>
      </c>
      <c r="J197" s="59"/>
      <c r="K197" s="334">
        <v>5.5666308403015101</v>
      </c>
      <c r="L197" s="274"/>
      <c r="N197" s="23" t="s">
        <v>4</v>
      </c>
      <c r="O197" s="24" t="s">
        <v>8</v>
      </c>
    </row>
    <row r="198" spans="3:15" ht="17.25" thickBot="1">
      <c r="C198" s="382"/>
      <c r="D198" s="410"/>
      <c r="E198" s="275" t="s">
        <v>12</v>
      </c>
      <c r="F198" s="148">
        <v>0.5</v>
      </c>
      <c r="G198" s="148">
        <v>0.5</v>
      </c>
      <c r="H198" s="148">
        <v>0.5</v>
      </c>
      <c r="I198" s="148">
        <v>0.5</v>
      </c>
      <c r="J198" s="149"/>
      <c r="K198" s="148">
        <v>0.5</v>
      </c>
      <c r="L198" s="148"/>
      <c r="N198" s="25" t="s">
        <v>5</v>
      </c>
      <c r="O198" s="21" t="s">
        <v>9</v>
      </c>
    </row>
    <row r="199" spans="3:15" ht="16.5" customHeight="1" thickBot="1">
      <c r="C199" s="383" t="s">
        <v>22</v>
      </c>
      <c r="D199" s="408" t="s">
        <v>30</v>
      </c>
      <c r="E199" s="273" t="s">
        <v>11</v>
      </c>
      <c r="F199" s="314">
        <v>6.0017313957214302</v>
      </c>
      <c r="G199" s="314">
        <v>6.6578674316406197</v>
      </c>
      <c r="H199" s="314">
        <v>4.6568703651428196</v>
      </c>
      <c r="I199" s="314">
        <v>5.3717284202575604</v>
      </c>
      <c r="J199" s="63"/>
      <c r="K199" s="333">
        <v>4.7864236831665004</v>
      </c>
      <c r="L199" s="273"/>
      <c r="N199" s="7"/>
      <c r="O199" s="7"/>
    </row>
    <row r="200" spans="3:15">
      <c r="C200" s="384"/>
      <c r="D200" s="409"/>
      <c r="E200" s="274" t="s">
        <v>12</v>
      </c>
      <c r="F200" s="315">
        <v>0.5</v>
      </c>
      <c r="G200" s="315">
        <v>0.5</v>
      </c>
      <c r="H200" s="315">
        <v>0.5</v>
      </c>
      <c r="I200" s="315">
        <v>0.5</v>
      </c>
      <c r="J200" s="59"/>
      <c r="K200" s="334">
        <v>0.5</v>
      </c>
      <c r="L200" s="274"/>
      <c r="N200" s="26" t="s">
        <v>18</v>
      </c>
      <c r="O200" s="27" t="s">
        <v>20</v>
      </c>
    </row>
    <row r="201" spans="3:15" ht="17.25" thickBot="1">
      <c r="C201" s="384"/>
      <c r="D201" s="409" t="s">
        <v>31</v>
      </c>
      <c r="E201" s="274" t="s">
        <v>11</v>
      </c>
      <c r="F201" s="315">
        <v>5.9590778350829998</v>
      </c>
      <c r="G201" s="315">
        <v>6.6513504981994602</v>
      </c>
      <c r="H201" s="315">
        <v>4.6710743904113698</v>
      </c>
      <c r="I201" s="315">
        <v>5.3791804313659597</v>
      </c>
      <c r="J201" s="59"/>
      <c r="K201" s="334">
        <v>4.8894362449645996</v>
      </c>
      <c r="L201" s="274"/>
      <c r="N201" s="28" t="s">
        <v>19</v>
      </c>
      <c r="O201" s="29" t="s">
        <v>21</v>
      </c>
    </row>
    <row r="202" spans="3:15">
      <c r="C202" s="384"/>
      <c r="D202" s="410"/>
      <c r="E202" s="275" t="s">
        <v>12</v>
      </c>
      <c r="F202" s="148">
        <v>0.5</v>
      </c>
      <c r="G202" s="148">
        <v>0.5</v>
      </c>
      <c r="H202" s="148">
        <v>0.5</v>
      </c>
      <c r="I202" s="148">
        <v>0.5</v>
      </c>
      <c r="J202" s="149"/>
      <c r="K202" s="148">
        <v>0.5</v>
      </c>
      <c r="L202" s="148"/>
      <c r="O202" s="89"/>
    </row>
    <row r="203" spans="3:15" ht="16.5" customHeight="1">
      <c r="C203" s="369" t="s">
        <v>23</v>
      </c>
      <c r="D203" s="409" t="s">
        <v>32</v>
      </c>
      <c r="E203" s="274" t="s">
        <v>11</v>
      </c>
      <c r="F203" s="315">
        <v>5.6524009704589799</v>
      </c>
      <c r="G203" s="315">
        <v>7.9048638343811</v>
      </c>
      <c r="H203" s="315">
        <v>3.45043849945068</v>
      </c>
      <c r="I203" s="315">
        <v>5.3900232315063397</v>
      </c>
      <c r="J203" s="59"/>
      <c r="K203" s="334">
        <v>6.1582050323486301</v>
      </c>
      <c r="L203" s="274"/>
      <c r="O203" s="90"/>
    </row>
    <row r="204" spans="3:15">
      <c r="C204" s="370"/>
      <c r="D204" s="409"/>
      <c r="E204" s="274" t="s">
        <v>12</v>
      </c>
      <c r="F204" s="315">
        <v>0.5</v>
      </c>
      <c r="G204" s="315">
        <v>0.5</v>
      </c>
      <c r="H204" s="315">
        <v>0.5</v>
      </c>
      <c r="I204" s="315">
        <v>0.5</v>
      </c>
      <c r="J204" s="59"/>
      <c r="K204" s="334">
        <v>0.5</v>
      </c>
      <c r="L204" s="274"/>
      <c r="O204" s="89"/>
    </row>
    <row r="205" spans="3:15">
      <c r="C205" s="370"/>
      <c r="D205" s="409" t="s">
        <v>33</v>
      </c>
      <c r="E205" s="274" t="s">
        <v>11</v>
      </c>
      <c r="F205" s="315">
        <v>5.6568856239318803</v>
      </c>
      <c r="G205" s="315">
        <v>7.9088602066040004</v>
      </c>
      <c r="H205" s="315">
        <v>3.45501685142517</v>
      </c>
      <c r="I205" s="315">
        <v>5.4003844261169398</v>
      </c>
      <c r="J205" s="59"/>
      <c r="K205" s="334">
        <v>6.1455817222595197</v>
      </c>
      <c r="L205" s="274"/>
      <c r="O205" s="90"/>
    </row>
    <row r="206" spans="3:15">
      <c r="C206" s="370"/>
      <c r="D206" s="409"/>
      <c r="E206" s="274" t="s">
        <v>12</v>
      </c>
      <c r="F206" s="151">
        <v>0.5</v>
      </c>
      <c r="G206" s="151">
        <v>0.5</v>
      </c>
      <c r="H206" s="151">
        <v>0.5</v>
      </c>
      <c r="I206" s="151">
        <v>0.5</v>
      </c>
      <c r="J206" s="152"/>
      <c r="K206" s="151">
        <v>0.5</v>
      </c>
      <c r="L206" s="151"/>
      <c r="O206" s="89"/>
    </row>
    <row r="207" spans="3:15" ht="16.5" customHeight="1">
      <c r="C207" s="372" t="s">
        <v>24</v>
      </c>
      <c r="D207" s="408" t="s">
        <v>34</v>
      </c>
      <c r="E207" s="273" t="s">
        <v>11</v>
      </c>
      <c r="F207" s="314">
        <v>5.3296723365783603</v>
      </c>
      <c r="G207" s="314">
        <v>7.2165956497192303</v>
      </c>
      <c r="H207" s="314">
        <v>2.9043455123901301</v>
      </c>
      <c r="I207" s="314">
        <v>7.6621837615966797</v>
      </c>
      <c r="J207" s="63"/>
      <c r="K207" s="333">
        <v>5.4730701446533203</v>
      </c>
      <c r="L207" s="273"/>
      <c r="O207" s="90"/>
    </row>
    <row r="208" spans="3:15">
      <c r="C208" s="373"/>
      <c r="D208" s="409"/>
      <c r="E208" s="274" t="s">
        <v>12</v>
      </c>
      <c r="F208" s="315">
        <v>0.5</v>
      </c>
      <c r="G208" s="315">
        <v>0.5</v>
      </c>
      <c r="H208" s="315">
        <v>0.5</v>
      </c>
      <c r="I208" s="315">
        <v>0.5</v>
      </c>
      <c r="J208" s="59"/>
      <c r="K208" s="334">
        <v>0.5</v>
      </c>
      <c r="L208" s="274"/>
      <c r="O208" s="89"/>
    </row>
    <row r="209" spans="3:15">
      <c r="C209" s="373"/>
      <c r="D209" s="409" t="s">
        <v>35</v>
      </c>
      <c r="E209" s="274" t="s">
        <v>11</v>
      </c>
      <c r="F209" s="315">
        <v>5.3397307395934996</v>
      </c>
      <c r="G209" s="315">
        <v>7.2424407005309996</v>
      </c>
      <c r="H209" s="315">
        <v>2.9057514667510902</v>
      </c>
      <c r="I209" s="315">
        <v>7.6714172363281197</v>
      </c>
      <c r="J209" s="59"/>
      <c r="K209" s="334">
        <v>5.7124600410461399</v>
      </c>
      <c r="L209" s="274"/>
      <c r="O209" s="90"/>
    </row>
    <row r="210" spans="3:15">
      <c r="C210" s="373"/>
      <c r="D210" s="410"/>
      <c r="E210" s="275" t="s">
        <v>12</v>
      </c>
      <c r="F210" s="148">
        <v>0.5</v>
      </c>
      <c r="G210" s="148">
        <v>0.5</v>
      </c>
      <c r="H210" s="148">
        <v>0.5</v>
      </c>
      <c r="I210" s="148">
        <v>0.5</v>
      </c>
      <c r="J210" s="149"/>
      <c r="K210" s="148">
        <v>0.5</v>
      </c>
      <c r="L210" s="148"/>
      <c r="O210" s="89"/>
    </row>
    <row r="211" spans="3:15" ht="16.5" customHeight="1">
      <c r="C211" s="376" t="s">
        <v>25</v>
      </c>
      <c r="D211" s="409" t="s">
        <v>36</v>
      </c>
      <c r="E211" s="274" t="s">
        <v>11</v>
      </c>
      <c r="F211" s="61">
        <v>6.3220448493957502</v>
      </c>
      <c r="G211" s="315">
        <v>7.1722617149353001</v>
      </c>
      <c r="H211" s="61">
        <v>3.9476583003997798</v>
      </c>
      <c r="I211" s="61">
        <v>5.5728006362915004</v>
      </c>
      <c r="J211" s="60"/>
      <c r="K211" s="61">
        <v>3.25663709640502</v>
      </c>
      <c r="L211" s="61"/>
      <c r="O211" s="90"/>
    </row>
    <row r="212" spans="3:15">
      <c r="C212" s="377"/>
      <c r="D212" s="409"/>
      <c r="E212" s="274" t="s">
        <v>12</v>
      </c>
      <c r="F212" s="315">
        <v>0.5</v>
      </c>
      <c r="G212" s="315">
        <v>0.5</v>
      </c>
      <c r="H212" s="315">
        <v>0.5</v>
      </c>
      <c r="I212" s="315">
        <v>0.5</v>
      </c>
      <c r="J212" s="59"/>
      <c r="K212" s="334">
        <v>0.50231480598449696</v>
      </c>
      <c r="L212" s="274"/>
      <c r="O212" s="89"/>
    </row>
    <row r="213" spans="3:15">
      <c r="C213" s="377"/>
      <c r="D213" s="409" t="s">
        <v>37</v>
      </c>
      <c r="E213" s="274" t="s">
        <v>11</v>
      </c>
      <c r="F213" s="315">
        <v>6.32936286926269</v>
      </c>
      <c r="G213" s="315">
        <v>7.1803274154662997</v>
      </c>
      <c r="H213" s="315">
        <v>3.96450424194335</v>
      </c>
      <c r="I213" s="315">
        <v>5.5731058120727504</v>
      </c>
      <c r="J213" s="59"/>
      <c r="K213" s="334">
        <v>3.45195436477661</v>
      </c>
      <c r="L213" s="274"/>
      <c r="O213" s="90"/>
    </row>
    <row r="214" spans="3:15">
      <c r="C214" s="377"/>
      <c r="D214" s="409"/>
      <c r="E214" s="274" t="s">
        <v>12</v>
      </c>
      <c r="F214" s="151">
        <v>0.5</v>
      </c>
      <c r="G214" s="151">
        <v>0.5</v>
      </c>
      <c r="H214" s="151">
        <v>0.5</v>
      </c>
      <c r="I214" s="151">
        <v>0.5</v>
      </c>
      <c r="J214" s="152"/>
      <c r="K214" s="151">
        <v>0.50833332538604703</v>
      </c>
      <c r="L214" s="151"/>
      <c r="O214" s="89"/>
    </row>
    <row r="215" spans="3:15" ht="16.5" customHeight="1">
      <c r="C215" s="378" t="s">
        <v>17</v>
      </c>
      <c r="D215" s="408" t="s">
        <v>26</v>
      </c>
      <c r="E215" s="273" t="s">
        <v>11</v>
      </c>
      <c r="F215" s="57">
        <v>4.5917201042175204</v>
      </c>
      <c r="G215" s="57">
        <v>7.2252016067504803</v>
      </c>
      <c r="H215" s="57">
        <v>3.9309110641479399</v>
      </c>
      <c r="I215" s="57">
        <v>5.1196227073669398</v>
      </c>
      <c r="J215" s="56"/>
      <c r="K215" s="57">
        <v>1.5627192258834799</v>
      </c>
      <c r="L215" s="57"/>
      <c r="O215" s="90"/>
    </row>
    <row r="216" spans="3:15">
      <c r="C216" s="379"/>
      <c r="D216" s="409"/>
      <c r="E216" s="274" t="s">
        <v>12</v>
      </c>
      <c r="F216" s="315">
        <v>0.5</v>
      </c>
      <c r="G216" s="315">
        <v>0.5</v>
      </c>
      <c r="H216" s="315">
        <v>0.5</v>
      </c>
      <c r="I216" s="315">
        <v>0.5</v>
      </c>
      <c r="J216" s="59"/>
      <c r="K216" s="334">
        <v>0.518518507480621</v>
      </c>
      <c r="L216" s="274"/>
      <c r="O216" s="89"/>
    </row>
    <row r="217" spans="3:15">
      <c r="C217" s="379"/>
      <c r="D217" s="409" t="s">
        <v>27</v>
      </c>
      <c r="E217" s="274" t="s">
        <v>11</v>
      </c>
      <c r="F217" s="61">
        <v>4.5925979614257804</v>
      </c>
      <c r="G217" s="61">
        <v>7.2367787361145002</v>
      </c>
      <c r="H217" s="61">
        <v>3.9253225326538002</v>
      </c>
      <c r="I217" s="61">
        <v>5.1151566505432102</v>
      </c>
      <c r="J217" s="60"/>
      <c r="K217" s="61">
        <v>1.6248916387557899</v>
      </c>
      <c r="L217" s="61"/>
      <c r="O217" s="90"/>
    </row>
    <row r="218" spans="3:15">
      <c r="C218" s="379"/>
      <c r="D218" s="410"/>
      <c r="E218" s="275" t="s">
        <v>12</v>
      </c>
      <c r="F218" s="148">
        <v>0.5</v>
      </c>
      <c r="G218" s="148">
        <v>0.5</v>
      </c>
      <c r="H218" s="148">
        <v>0.5</v>
      </c>
      <c r="I218" s="148">
        <v>0.5</v>
      </c>
      <c r="J218" s="149"/>
      <c r="K218" s="148">
        <v>0.5</v>
      </c>
      <c r="L218" s="148"/>
      <c r="O218" s="89"/>
    </row>
    <row r="219" spans="3:15" ht="16.5" customHeight="1">
      <c r="C219" s="380" t="s">
        <v>16</v>
      </c>
      <c r="D219" s="409" t="s">
        <v>38</v>
      </c>
      <c r="E219" s="274" t="s">
        <v>11</v>
      </c>
      <c r="F219" s="61">
        <v>2.2710192203521702</v>
      </c>
      <c r="G219" s="61">
        <v>5.45485019683837</v>
      </c>
      <c r="H219" s="61">
        <v>3.6657400131225502</v>
      </c>
      <c r="I219" s="61">
        <v>5.9259457588195801</v>
      </c>
      <c r="J219" s="60"/>
      <c r="K219" s="61">
        <v>6.9363422393798801</v>
      </c>
      <c r="L219" s="61"/>
      <c r="O219" s="90"/>
    </row>
    <row r="220" spans="3:15">
      <c r="C220" s="381"/>
      <c r="D220" s="409"/>
      <c r="E220" s="274" t="s">
        <v>12</v>
      </c>
      <c r="F220" s="315">
        <v>0.5</v>
      </c>
      <c r="G220" s="315">
        <v>0.5</v>
      </c>
      <c r="H220" s="315">
        <v>0.5</v>
      </c>
      <c r="I220" s="315">
        <v>0.5</v>
      </c>
      <c r="J220" s="59"/>
      <c r="K220" s="334">
        <v>0.5</v>
      </c>
      <c r="L220" s="274"/>
      <c r="O220" s="89"/>
    </row>
    <row r="221" spans="3:15">
      <c r="C221" s="381"/>
      <c r="D221" s="409" t="s">
        <v>39</v>
      </c>
      <c r="E221" s="274" t="s">
        <v>11</v>
      </c>
      <c r="F221" s="61">
        <v>2.2115182876586901</v>
      </c>
      <c r="G221" s="61">
        <v>5.4495968818664497</v>
      </c>
      <c r="H221" s="61">
        <v>3.6704359054565399</v>
      </c>
      <c r="I221" s="61">
        <v>5.9242806434631303</v>
      </c>
      <c r="J221" s="60"/>
      <c r="K221" s="61">
        <v>7.0199322700500399</v>
      </c>
      <c r="L221" s="61"/>
      <c r="O221" s="90"/>
    </row>
    <row r="222" spans="3:15">
      <c r="C222" s="381"/>
      <c r="D222" s="409"/>
      <c r="E222" s="274" t="s">
        <v>12</v>
      </c>
      <c r="F222" s="151">
        <v>0.5</v>
      </c>
      <c r="G222" s="151">
        <v>0.5</v>
      </c>
      <c r="H222" s="151">
        <v>0.5</v>
      </c>
      <c r="I222" s="151">
        <v>0.5</v>
      </c>
      <c r="J222" s="152"/>
      <c r="K222" s="151">
        <v>0.5</v>
      </c>
      <c r="L222" s="151"/>
      <c r="O222" s="89"/>
    </row>
    <row r="223" spans="3:15">
      <c r="D223" s="408" t="s">
        <v>40</v>
      </c>
      <c r="E223" s="273" t="s">
        <v>11</v>
      </c>
      <c r="F223" s="57">
        <v>3.4151134490966699</v>
      </c>
      <c r="G223" s="314">
        <v>5.1896076202392498</v>
      </c>
      <c r="H223" s="57">
        <v>3.83520007133483</v>
      </c>
      <c r="I223" s="57">
        <v>4.1742043495178196</v>
      </c>
      <c r="J223" s="56"/>
      <c r="K223" s="57">
        <v>1.0483602285385101</v>
      </c>
      <c r="L223" s="57"/>
      <c r="O223" s="90"/>
    </row>
    <row r="224" spans="3:15">
      <c r="D224" s="409"/>
      <c r="E224" s="274" t="s">
        <v>12</v>
      </c>
      <c r="F224" s="315">
        <v>0.5</v>
      </c>
      <c r="G224" s="315">
        <v>0.5</v>
      </c>
      <c r="H224" s="315">
        <v>0.5</v>
      </c>
      <c r="I224" s="315">
        <v>0.5</v>
      </c>
      <c r="J224" s="59"/>
      <c r="K224" s="334">
        <v>0.57870370149612405</v>
      </c>
      <c r="L224" s="274"/>
      <c r="O224" s="89"/>
    </row>
    <row r="225" spans="3:15">
      <c r="D225" s="409" t="s">
        <v>41</v>
      </c>
      <c r="E225" s="274" t="s">
        <v>11</v>
      </c>
      <c r="F225" s="315">
        <v>3.4232430458068799</v>
      </c>
      <c r="G225" s="315">
        <v>5.1905221939086896</v>
      </c>
      <c r="H225" s="315">
        <v>3.83774709701538</v>
      </c>
      <c r="I225" s="315">
        <v>4.1719937324523899</v>
      </c>
      <c r="J225" s="59"/>
      <c r="K225" s="334">
        <v>1.20667004585266</v>
      </c>
      <c r="L225" s="274"/>
      <c r="O225" s="90"/>
    </row>
    <row r="226" spans="3:15">
      <c r="D226" s="410"/>
      <c r="E226" s="275" t="s">
        <v>12</v>
      </c>
      <c r="F226" s="148">
        <v>0.5</v>
      </c>
      <c r="G226" s="148">
        <v>0.5</v>
      </c>
      <c r="H226" s="148">
        <v>0.5</v>
      </c>
      <c r="I226" s="148">
        <v>0.5</v>
      </c>
      <c r="J226" s="149"/>
      <c r="K226" s="148">
        <v>0.57499998807907104</v>
      </c>
      <c r="L226" s="148"/>
      <c r="O226" s="89"/>
    </row>
    <row r="227" spans="3:15">
      <c r="D227" s="409" t="s">
        <v>42</v>
      </c>
      <c r="E227" s="274" t="s">
        <v>11</v>
      </c>
      <c r="F227" s="61">
        <v>5.8134684562683097</v>
      </c>
      <c r="G227" s="61">
        <v>6.5094475746154696</v>
      </c>
      <c r="H227" s="61">
        <v>3.90749955177307</v>
      </c>
      <c r="I227" s="61">
        <v>6.0729594230651802</v>
      </c>
      <c r="J227" s="60"/>
      <c r="K227" s="61">
        <v>2.0734477043151802</v>
      </c>
      <c r="L227" s="61"/>
      <c r="O227" s="90"/>
    </row>
    <row r="228" spans="3:15">
      <c r="D228" s="409"/>
      <c r="E228" s="274" t="s">
        <v>12</v>
      </c>
      <c r="F228" s="315">
        <v>0.5</v>
      </c>
      <c r="G228" s="315">
        <v>0.5</v>
      </c>
      <c r="H228" s="315">
        <v>0.5</v>
      </c>
      <c r="I228" s="315">
        <v>0.5</v>
      </c>
      <c r="J228" s="59"/>
      <c r="K228" s="334">
        <v>0.50694441795349099</v>
      </c>
      <c r="L228" s="274"/>
      <c r="O228" s="89"/>
    </row>
    <row r="229" spans="3:15">
      <c r="D229" s="409" t="s">
        <v>43</v>
      </c>
      <c r="E229" s="274" t="s">
        <v>11</v>
      </c>
      <c r="F229" s="61">
        <v>5.8212475776672301</v>
      </c>
      <c r="G229" s="61">
        <v>6.5142626762390101</v>
      </c>
      <c r="H229" s="61">
        <v>3.9505624771118102</v>
      </c>
      <c r="I229" s="61">
        <v>6.0901708602905202</v>
      </c>
      <c r="J229" s="60"/>
      <c r="K229" s="61">
        <v>2.1009831428527801</v>
      </c>
      <c r="L229" s="61"/>
      <c r="O229" s="90"/>
    </row>
    <row r="230" spans="3:15">
      <c r="D230" s="409"/>
      <c r="E230" s="274" t="s">
        <v>12</v>
      </c>
      <c r="F230" s="151">
        <v>0.5</v>
      </c>
      <c r="G230" s="151">
        <v>0.5</v>
      </c>
      <c r="H230" s="151">
        <v>0.5</v>
      </c>
      <c r="I230" s="151">
        <v>0.5</v>
      </c>
      <c r="J230" s="152"/>
      <c r="K230" s="151">
        <v>0.51666665077209395</v>
      </c>
      <c r="L230" s="151"/>
      <c r="O230" s="89"/>
    </row>
    <row r="231" spans="3:15">
      <c r="D231" s="408" t="s">
        <v>44</v>
      </c>
      <c r="E231" s="273" t="s">
        <v>11</v>
      </c>
      <c r="F231" s="57">
        <v>0.82161217927932695</v>
      </c>
      <c r="G231" s="57">
        <v>5.5063414573669398</v>
      </c>
      <c r="H231" s="57">
        <v>4.4546236991882298</v>
      </c>
      <c r="I231" s="57">
        <v>3.9832279682159402</v>
      </c>
      <c r="J231" s="56"/>
      <c r="K231" s="57">
        <v>4.4807286262512198</v>
      </c>
      <c r="L231" s="57"/>
      <c r="O231" s="90"/>
    </row>
    <row r="232" spans="3:15">
      <c r="D232" s="409"/>
      <c r="E232" s="274" t="s">
        <v>12</v>
      </c>
      <c r="F232" s="315">
        <v>0.54861110448837203</v>
      </c>
      <c r="G232" s="315">
        <v>0.5</v>
      </c>
      <c r="H232" s="315">
        <v>0.5</v>
      </c>
      <c r="I232" s="315">
        <v>0.5</v>
      </c>
      <c r="J232" s="59"/>
      <c r="K232" s="334">
        <v>0.5</v>
      </c>
      <c r="L232" s="274"/>
      <c r="O232" s="89"/>
    </row>
    <row r="233" spans="3:15">
      <c r="D233" s="409" t="s">
        <v>45</v>
      </c>
      <c r="E233" s="274" t="s">
        <v>11</v>
      </c>
      <c r="F233" s="61">
        <v>0.86433148384094205</v>
      </c>
      <c r="G233" s="61">
        <v>5.5184831619262598</v>
      </c>
      <c r="H233" s="61">
        <v>4.4589266777038503</v>
      </c>
      <c r="I233" s="61">
        <v>3.97156429290771</v>
      </c>
      <c r="J233" s="60"/>
      <c r="K233" s="61">
        <v>4.3794922828674299</v>
      </c>
      <c r="L233" s="61"/>
      <c r="O233" s="90"/>
    </row>
    <row r="234" spans="3:15">
      <c r="D234" s="410"/>
      <c r="E234" s="275" t="s">
        <v>12</v>
      </c>
      <c r="F234" s="148">
        <v>0.57499998807907104</v>
      </c>
      <c r="G234" s="148">
        <v>0.5</v>
      </c>
      <c r="H234" s="148">
        <v>0.5</v>
      </c>
      <c r="I234" s="148">
        <v>0.5</v>
      </c>
      <c r="J234" s="149"/>
      <c r="K234" s="148">
        <v>0.5</v>
      </c>
      <c r="L234" s="148"/>
      <c r="O234" s="89"/>
    </row>
    <row r="238" spans="3:15" ht="27" thickBot="1">
      <c r="E238" s="7"/>
      <c r="F238" s="454" t="s">
        <v>0</v>
      </c>
      <c r="G238" s="454"/>
      <c r="H238" s="454"/>
      <c r="I238" s="454"/>
      <c r="J238" s="454"/>
      <c r="K238" s="454"/>
      <c r="L238" s="454"/>
    </row>
    <row r="239" spans="3:15" ht="17.25" thickBot="1">
      <c r="E239" s="7"/>
      <c r="F239" s="356" t="s">
        <v>142</v>
      </c>
      <c r="G239" s="357"/>
      <c r="H239" s="357"/>
      <c r="I239" s="357"/>
      <c r="J239" s="357"/>
      <c r="K239" s="357"/>
      <c r="L239" s="362"/>
      <c r="N239" s="17" t="s">
        <v>14</v>
      </c>
      <c r="O239" s="18">
        <v>16</v>
      </c>
    </row>
    <row r="240" spans="3:15" ht="17.25" thickBot="1">
      <c r="C240" s="8"/>
      <c r="D240" s="8"/>
      <c r="E240" s="9"/>
      <c r="F240" s="356" t="s">
        <v>46</v>
      </c>
      <c r="G240" s="357"/>
      <c r="H240" s="357" t="s">
        <v>49</v>
      </c>
      <c r="I240" s="357"/>
      <c r="J240" s="367" t="s">
        <v>50</v>
      </c>
      <c r="K240" s="357" t="s">
        <v>59</v>
      </c>
      <c r="L240" s="362" t="s">
        <v>51</v>
      </c>
      <c r="N240" s="20" t="s">
        <v>13</v>
      </c>
      <c r="O240" s="21">
        <v>10</v>
      </c>
    </row>
    <row r="241" spans="3:15" ht="17.25" thickBot="1">
      <c r="C241" s="8"/>
      <c r="D241" s="8"/>
      <c r="E241" s="9"/>
      <c r="F241" s="267" t="s">
        <v>48</v>
      </c>
      <c r="G241" s="3" t="s">
        <v>47</v>
      </c>
      <c r="H241" s="266" t="s">
        <v>48</v>
      </c>
      <c r="I241" s="3" t="s">
        <v>47</v>
      </c>
      <c r="J241" s="368"/>
      <c r="K241" s="425"/>
      <c r="L241" s="426"/>
      <c r="N241" s="7"/>
      <c r="O241" s="7"/>
    </row>
    <row r="242" spans="3:15">
      <c r="C242" s="382" t="s">
        <v>15</v>
      </c>
      <c r="D242" s="422" t="s">
        <v>28</v>
      </c>
      <c r="E242" s="270" t="s">
        <v>11</v>
      </c>
      <c r="F242" s="318">
        <v>5.0007842946797598E-4</v>
      </c>
      <c r="G242" s="318">
        <v>1.3912446796894001E-2</v>
      </c>
      <c r="H242" s="318">
        <v>5.5737416259944404E-3</v>
      </c>
      <c r="I242" s="318">
        <v>1.8649240955710401E-2</v>
      </c>
      <c r="J242" s="162"/>
      <c r="K242" s="335">
        <v>7.0531284436583502E-3</v>
      </c>
      <c r="L242" s="270"/>
      <c r="N242" s="22" t="s">
        <v>2</v>
      </c>
      <c r="O242" s="18" t="s">
        <v>6</v>
      </c>
    </row>
    <row r="243" spans="3:15">
      <c r="C243" s="382"/>
      <c r="D243" s="423"/>
      <c r="E243" s="271" t="s">
        <v>12</v>
      </c>
      <c r="F243" s="319">
        <v>1</v>
      </c>
      <c r="G243" s="319">
        <v>0.99651974439620905</v>
      </c>
      <c r="H243" s="319">
        <v>0.99884259700775102</v>
      </c>
      <c r="I243" s="319">
        <v>0.99074071645736606</v>
      </c>
      <c r="J243" s="69"/>
      <c r="K243" s="336">
        <v>0.99768519401550204</v>
      </c>
      <c r="L243" s="271"/>
      <c r="N243" s="23" t="s">
        <v>3</v>
      </c>
      <c r="O243" s="24" t="s">
        <v>7</v>
      </c>
    </row>
    <row r="244" spans="3:15">
      <c r="C244" s="382"/>
      <c r="D244" s="423" t="s">
        <v>29</v>
      </c>
      <c r="E244" s="271" t="s">
        <v>11</v>
      </c>
      <c r="F244" s="319">
        <v>2.5407897192053399E-4</v>
      </c>
      <c r="G244" s="319">
        <v>2.80543845146894E-2</v>
      </c>
      <c r="H244" s="319">
        <v>1.2283576652407599E-2</v>
      </c>
      <c r="I244" s="319">
        <v>3.7146143615245798E-2</v>
      </c>
      <c r="J244" s="69"/>
      <c r="K244" s="336">
        <v>0.10625110566616</v>
      </c>
      <c r="L244" s="271"/>
      <c r="N244" s="23" t="s">
        <v>4</v>
      </c>
      <c r="O244" s="24" t="s">
        <v>8</v>
      </c>
    </row>
    <row r="245" spans="3:15" ht="17.25" thickBot="1">
      <c r="C245" s="382"/>
      <c r="D245" s="424"/>
      <c r="E245" s="272" t="s">
        <v>12</v>
      </c>
      <c r="F245" s="154">
        <v>1</v>
      </c>
      <c r="G245" s="154">
        <v>0.98750001192092896</v>
      </c>
      <c r="H245" s="154">
        <v>0.99166667461395197</v>
      </c>
      <c r="I245" s="154">
        <v>0.98750001192092896</v>
      </c>
      <c r="J245" s="155"/>
      <c r="K245" s="154">
        <v>0.96666663885116499</v>
      </c>
      <c r="L245" s="154"/>
      <c r="N245" s="25" t="s">
        <v>5</v>
      </c>
      <c r="O245" s="21" t="s">
        <v>9</v>
      </c>
    </row>
    <row r="246" spans="3:15" ht="16.5" customHeight="1" thickBot="1">
      <c r="C246" s="383" t="s">
        <v>22</v>
      </c>
      <c r="D246" s="422" t="s">
        <v>30</v>
      </c>
      <c r="E246" s="270" t="s">
        <v>11</v>
      </c>
      <c r="F246" s="318">
        <v>2.9410774004645602E-4</v>
      </c>
      <c r="G246" s="318">
        <v>7.1433875709772101E-3</v>
      </c>
      <c r="H246" s="318">
        <v>5.7886383729055502E-4</v>
      </c>
      <c r="I246" s="318">
        <v>1.8603149801492601E-2</v>
      </c>
      <c r="J246" s="162"/>
      <c r="K246" s="335">
        <v>0.35513234138488697</v>
      </c>
      <c r="L246" s="270"/>
      <c r="N246" s="7"/>
      <c r="O246" s="7"/>
    </row>
    <row r="247" spans="3:15">
      <c r="C247" s="384"/>
      <c r="D247" s="423"/>
      <c r="E247" s="271" t="s">
        <v>12</v>
      </c>
      <c r="F247" s="319">
        <v>1</v>
      </c>
      <c r="G247" s="319">
        <v>0.99651974439620905</v>
      </c>
      <c r="H247" s="319">
        <v>1</v>
      </c>
      <c r="I247" s="319">
        <v>0.99074071645736606</v>
      </c>
      <c r="J247" s="69"/>
      <c r="K247" s="336">
        <v>0.87384259700775102</v>
      </c>
      <c r="L247" s="271"/>
      <c r="N247" s="26" t="s">
        <v>18</v>
      </c>
      <c r="O247" s="27" t="s">
        <v>20</v>
      </c>
    </row>
    <row r="248" spans="3:15" ht="17.25" thickBot="1">
      <c r="C248" s="384"/>
      <c r="D248" s="423" t="s">
        <v>31</v>
      </c>
      <c r="E248" s="271" t="s">
        <v>11</v>
      </c>
      <c r="F248" s="319">
        <v>2.7559383306652302E-4</v>
      </c>
      <c r="G248" s="319">
        <v>1.14287184551358E-2</v>
      </c>
      <c r="H248" s="319">
        <v>1.1787438997998799E-3</v>
      </c>
      <c r="I248" s="319">
        <v>4.2629260569810798E-2</v>
      </c>
      <c r="J248" s="69"/>
      <c r="K248" s="336">
        <v>0.38143196702003401</v>
      </c>
      <c r="L248" s="271"/>
      <c r="N248" s="28" t="s">
        <v>19</v>
      </c>
      <c r="O248" s="29" t="s">
        <v>21</v>
      </c>
    </row>
    <row r="249" spans="3:15">
      <c r="C249" s="384"/>
      <c r="D249" s="424"/>
      <c r="E249" s="272" t="s">
        <v>12</v>
      </c>
      <c r="F249" s="154">
        <v>1</v>
      </c>
      <c r="G249" s="154">
        <v>0.99583333730697599</v>
      </c>
      <c r="H249" s="154">
        <v>1</v>
      </c>
      <c r="I249" s="154">
        <v>0.98750001192092896</v>
      </c>
      <c r="J249" s="155"/>
      <c r="K249" s="154">
        <v>0.86250001192092896</v>
      </c>
      <c r="L249" s="154"/>
      <c r="N249" s="80"/>
    </row>
    <row r="250" spans="3:15" ht="16.5" customHeight="1">
      <c r="C250" s="369" t="s">
        <v>23</v>
      </c>
      <c r="D250" s="423" t="s">
        <v>32</v>
      </c>
      <c r="E250" s="271" t="s">
        <v>11</v>
      </c>
      <c r="F250" s="319">
        <v>2.48778332024812E-3</v>
      </c>
      <c r="G250" s="319">
        <v>5.5361971259117099E-2</v>
      </c>
      <c r="H250" s="319">
        <v>3.1854088883846998E-3</v>
      </c>
      <c r="I250" s="319">
        <v>2.4719329550862298E-2</v>
      </c>
      <c r="J250" s="69"/>
      <c r="K250" s="336">
        <v>5.6627388112246903E-3</v>
      </c>
      <c r="L250" s="271"/>
    </row>
    <row r="251" spans="3:15">
      <c r="C251" s="370"/>
      <c r="D251" s="423"/>
      <c r="E251" s="271" t="s">
        <v>12</v>
      </c>
      <c r="F251" s="319">
        <v>1</v>
      </c>
      <c r="G251" s="319">
        <v>0.97447794675827004</v>
      </c>
      <c r="H251" s="319">
        <v>1</v>
      </c>
      <c r="I251" s="319">
        <v>0.98842591047286898</v>
      </c>
      <c r="J251" s="69"/>
      <c r="K251" s="336">
        <v>1</v>
      </c>
      <c r="L251" s="271"/>
    </row>
    <row r="252" spans="3:15">
      <c r="C252" s="370"/>
      <c r="D252" s="423" t="s">
        <v>33</v>
      </c>
      <c r="E252" s="271" t="s">
        <v>11</v>
      </c>
      <c r="F252" s="319">
        <v>1.04083875194191E-2</v>
      </c>
      <c r="G252" s="319">
        <v>5.7898130267858498E-2</v>
      </c>
      <c r="H252" s="319">
        <v>5.2204956300556599E-3</v>
      </c>
      <c r="I252" s="319">
        <v>5.0417508929967797E-2</v>
      </c>
      <c r="J252" s="69"/>
      <c r="K252" s="336">
        <v>9.5737893134355493E-3</v>
      </c>
      <c r="L252" s="271"/>
    </row>
    <row r="253" spans="3:15">
      <c r="C253" s="370"/>
      <c r="D253" s="423"/>
      <c r="E253" s="271" t="s">
        <v>12</v>
      </c>
      <c r="F253" s="156">
        <v>1</v>
      </c>
      <c r="G253" s="156">
        <v>0.98333334922790505</v>
      </c>
      <c r="H253" s="156">
        <v>1</v>
      </c>
      <c r="I253" s="156">
        <v>0.98333334922790505</v>
      </c>
      <c r="J253" s="157"/>
      <c r="K253" s="156">
        <v>1</v>
      </c>
      <c r="L253" s="156"/>
    </row>
    <row r="254" spans="3:15" ht="16.5" customHeight="1">
      <c r="C254" s="372" t="s">
        <v>24</v>
      </c>
      <c r="D254" s="422" t="s">
        <v>34</v>
      </c>
      <c r="E254" s="270" t="s">
        <v>11</v>
      </c>
      <c r="F254" s="318">
        <v>2.8688667342066699E-2</v>
      </c>
      <c r="G254" s="318">
        <v>4.0891271084547001E-2</v>
      </c>
      <c r="H254" s="318">
        <v>5.1230873214080897E-4</v>
      </c>
      <c r="I254" s="318">
        <v>0.30699399113655002</v>
      </c>
      <c r="J254" s="162"/>
      <c r="K254" s="335">
        <v>8.4818536415696092E-3</v>
      </c>
      <c r="L254" s="270"/>
    </row>
    <row r="255" spans="3:15">
      <c r="C255" s="373"/>
      <c r="D255" s="423"/>
      <c r="E255" s="271" t="s">
        <v>12</v>
      </c>
      <c r="F255" s="319">
        <v>0.98842591047286898</v>
      </c>
      <c r="G255" s="319">
        <v>0.984918773174285</v>
      </c>
      <c r="H255" s="319">
        <v>1</v>
      </c>
      <c r="I255" s="319">
        <v>0.89930558204650801</v>
      </c>
      <c r="J255" s="69"/>
      <c r="K255" s="336">
        <v>0.99768519401550204</v>
      </c>
      <c r="L255" s="271"/>
    </row>
    <row r="256" spans="3:15">
      <c r="C256" s="373"/>
      <c r="D256" s="423" t="s">
        <v>35</v>
      </c>
      <c r="E256" s="271" t="s">
        <v>11</v>
      </c>
      <c r="F256" s="319">
        <v>3.8992427289485897E-2</v>
      </c>
      <c r="G256" s="319">
        <v>6.7514181137084905E-2</v>
      </c>
      <c r="H256" s="319">
        <v>1.6463231295347201E-3</v>
      </c>
      <c r="I256" s="319">
        <v>0.38591584563255299</v>
      </c>
      <c r="J256" s="69"/>
      <c r="K256" s="336">
        <v>4.4667005538940402E-2</v>
      </c>
      <c r="L256" s="271"/>
    </row>
    <row r="257" spans="3:12">
      <c r="C257" s="373"/>
      <c r="D257" s="424"/>
      <c r="E257" s="272" t="s">
        <v>12</v>
      </c>
      <c r="F257" s="154">
        <v>0.98750001192092896</v>
      </c>
      <c r="G257" s="154">
        <v>0.97083336114883401</v>
      </c>
      <c r="H257" s="154">
        <v>1</v>
      </c>
      <c r="I257" s="154">
        <v>0.88749998807907104</v>
      </c>
      <c r="J257" s="155"/>
      <c r="K257" s="154">
        <v>0.98333334922790505</v>
      </c>
      <c r="L257" s="154"/>
    </row>
    <row r="258" spans="3:12" ht="16.5" customHeight="1">
      <c r="C258" s="376" t="s">
        <v>25</v>
      </c>
      <c r="D258" s="423" t="s">
        <v>36</v>
      </c>
      <c r="E258" s="271" t="s">
        <v>11</v>
      </c>
      <c r="F258" s="71">
        <v>1.1333082511555399E-4</v>
      </c>
      <c r="G258" s="319">
        <v>0.188174247741699</v>
      </c>
      <c r="H258" s="71">
        <v>5.2346088923513803E-3</v>
      </c>
      <c r="I258" s="71">
        <v>5.9822820127010297E-2</v>
      </c>
      <c r="J258" s="70"/>
      <c r="K258" s="71">
        <v>0.77586036920547397</v>
      </c>
      <c r="L258" s="71"/>
    </row>
    <row r="259" spans="3:12">
      <c r="C259" s="377"/>
      <c r="D259" s="423"/>
      <c r="E259" s="271" t="s">
        <v>12</v>
      </c>
      <c r="F259" s="319">
        <v>1</v>
      </c>
      <c r="G259" s="319">
        <v>0.91531324386596602</v>
      </c>
      <c r="H259" s="319">
        <v>0.99884259700775102</v>
      </c>
      <c r="I259" s="319">
        <v>0.97222220897674505</v>
      </c>
      <c r="J259" s="69"/>
      <c r="K259" s="336">
        <v>0.74189811944961503</v>
      </c>
      <c r="L259" s="271"/>
    </row>
    <row r="260" spans="3:12">
      <c r="C260" s="377"/>
      <c r="D260" s="423" t="s">
        <v>37</v>
      </c>
      <c r="E260" s="271" t="s">
        <v>11</v>
      </c>
      <c r="F260" s="319">
        <v>4.1920857620425501E-4</v>
      </c>
      <c r="G260" s="319">
        <v>0.236756786704063</v>
      </c>
      <c r="H260" s="319">
        <v>4.5170648954808703E-3</v>
      </c>
      <c r="I260" s="319">
        <v>8.7735906243324197E-2</v>
      </c>
      <c r="J260" s="69"/>
      <c r="K260" s="336">
        <v>0.86451381444930997</v>
      </c>
      <c r="L260" s="271"/>
    </row>
    <row r="261" spans="3:12">
      <c r="C261" s="377"/>
      <c r="D261" s="423"/>
      <c r="E261" s="271" t="s">
        <v>12</v>
      </c>
      <c r="F261" s="156">
        <v>1</v>
      </c>
      <c r="G261" s="156">
        <v>0.89166665077209395</v>
      </c>
      <c r="H261" s="156">
        <v>1</v>
      </c>
      <c r="I261" s="156">
        <v>0.97916668653488104</v>
      </c>
      <c r="J261" s="157"/>
      <c r="K261" s="156">
        <v>0.74583333730697599</v>
      </c>
      <c r="L261" s="156"/>
    </row>
    <row r="262" spans="3:12" ht="16.5" customHeight="1">
      <c r="C262" s="378" t="s">
        <v>17</v>
      </c>
      <c r="D262" s="422" t="s">
        <v>26</v>
      </c>
      <c r="E262" s="270" t="s">
        <v>11</v>
      </c>
      <c r="F262" s="67">
        <v>4.1703201713971701E-4</v>
      </c>
      <c r="G262" s="67">
        <v>6.5034441649913701E-3</v>
      </c>
      <c r="H262" s="67">
        <v>1.00038282107561E-3</v>
      </c>
      <c r="I262" s="67">
        <v>3.7597047630697402E-3</v>
      </c>
      <c r="J262" s="66"/>
      <c r="K262" s="67">
        <v>2.7100097388029099E-2</v>
      </c>
      <c r="L262" s="67"/>
    </row>
    <row r="263" spans="3:12">
      <c r="C263" s="379"/>
      <c r="D263" s="423"/>
      <c r="E263" s="271" t="s">
        <v>12</v>
      </c>
      <c r="F263" s="319">
        <v>1</v>
      </c>
      <c r="G263" s="319">
        <v>0.99767982959747303</v>
      </c>
      <c r="H263" s="319">
        <v>1</v>
      </c>
      <c r="I263" s="319">
        <v>0.99768519401550204</v>
      </c>
      <c r="J263" s="69"/>
      <c r="K263" s="336">
        <v>0.99074071645736606</v>
      </c>
      <c r="L263" s="271"/>
    </row>
    <row r="264" spans="3:12">
      <c r="C264" s="379"/>
      <c r="D264" s="423" t="s">
        <v>27</v>
      </c>
      <c r="E264" s="271" t="s">
        <v>11</v>
      </c>
      <c r="F264" s="71">
        <v>2.5339098647236798E-3</v>
      </c>
      <c r="G264" s="71">
        <v>2.43487376719713E-2</v>
      </c>
      <c r="H264" s="71">
        <v>2.1912201773375199E-3</v>
      </c>
      <c r="I264" s="71">
        <v>1.4185999520123E-2</v>
      </c>
      <c r="J264" s="70"/>
      <c r="K264" s="71">
        <v>6.1007075011730097E-2</v>
      </c>
      <c r="L264" s="71"/>
    </row>
    <row r="265" spans="3:12">
      <c r="C265" s="379"/>
      <c r="D265" s="424"/>
      <c r="E265" s="272" t="s">
        <v>12</v>
      </c>
      <c r="F265" s="154">
        <v>1</v>
      </c>
      <c r="G265" s="154">
        <v>0.99166667461395197</v>
      </c>
      <c r="H265" s="154">
        <v>1</v>
      </c>
      <c r="I265" s="154">
        <v>0.99583333730697599</v>
      </c>
      <c r="J265" s="155"/>
      <c r="K265" s="154">
        <v>0.97916668653488104</v>
      </c>
      <c r="L265" s="154"/>
    </row>
    <row r="266" spans="3:12" ht="16.5" customHeight="1">
      <c r="C266" s="380" t="s">
        <v>16</v>
      </c>
      <c r="D266" s="423" t="s">
        <v>38</v>
      </c>
      <c r="E266" s="271" t="s">
        <v>11</v>
      </c>
      <c r="F266" s="71">
        <v>4.4082869862904698E-5</v>
      </c>
      <c r="G266" s="71">
        <v>0.13432277739048001</v>
      </c>
      <c r="H266" s="71">
        <v>2.1657631732523398E-3</v>
      </c>
      <c r="I266" s="71">
        <v>1.8565030768513599E-3</v>
      </c>
      <c r="J266" s="70"/>
      <c r="K266" s="71">
        <v>3.4927029628306601E-3</v>
      </c>
      <c r="L266" s="71"/>
    </row>
    <row r="267" spans="3:12">
      <c r="C267" s="381"/>
      <c r="D267" s="423"/>
      <c r="E267" s="271" t="s">
        <v>12</v>
      </c>
      <c r="F267" s="319">
        <v>1</v>
      </c>
      <c r="G267" s="319">
        <v>0.92691415548324496</v>
      </c>
      <c r="H267" s="319">
        <v>0.99884259700775102</v>
      </c>
      <c r="I267" s="319">
        <v>1</v>
      </c>
      <c r="J267" s="69"/>
      <c r="K267" s="336">
        <v>1</v>
      </c>
      <c r="L267" s="271"/>
    </row>
    <row r="268" spans="3:12">
      <c r="C268" s="381"/>
      <c r="D268" s="423" t="s">
        <v>39</v>
      </c>
      <c r="E268" s="271" t="s">
        <v>11</v>
      </c>
      <c r="F268" s="71">
        <v>1.14250906335655E-4</v>
      </c>
      <c r="G268" s="71">
        <v>0.14470547437667799</v>
      </c>
      <c r="H268" s="71">
        <v>5.17694745212793E-3</v>
      </c>
      <c r="I268" s="71">
        <v>1.4077047817409E-2</v>
      </c>
      <c r="J268" s="70"/>
      <c r="K268" s="71">
        <v>1.48496199399232E-2</v>
      </c>
      <c r="L268" s="71"/>
    </row>
    <row r="269" spans="3:12">
      <c r="C269" s="381"/>
      <c r="D269" s="423"/>
      <c r="E269" s="271" t="s">
        <v>12</v>
      </c>
      <c r="F269" s="156">
        <v>1</v>
      </c>
      <c r="G269" s="156">
        <v>0.92916667461395197</v>
      </c>
      <c r="H269" s="156">
        <v>1</v>
      </c>
      <c r="I269" s="156">
        <v>0.99583333730697599</v>
      </c>
      <c r="J269" s="157"/>
      <c r="K269" s="156">
        <v>0.99583333730697599</v>
      </c>
      <c r="L269" s="156"/>
    </row>
    <row r="270" spans="3:12">
      <c r="D270" s="422" t="s">
        <v>40</v>
      </c>
      <c r="E270" s="270" t="s">
        <v>11</v>
      </c>
      <c r="F270" s="67">
        <v>3.3425266155973001E-4</v>
      </c>
      <c r="G270" s="318">
        <v>1.67540868278592E-3</v>
      </c>
      <c r="H270" s="67">
        <v>7.1407295763492497E-4</v>
      </c>
      <c r="I270" s="67">
        <v>1.07586737722158E-2</v>
      </c>
      <c r="J270" s="66"/>
      <c r="K270" s="67">
        <v>9.0157175436615892E-3</v>
      </c>
      <c r="L270" s="67"/>
    </row>
    <row r="271" spans="3:12">
      <c r="D271" s="423"/>
      <c r="E271" s="271" t="s">
        <v>12</v>
      </c>
      <c r="F271" s="319">
        <v>1</v>
      </c>
      <c r="G271" s="319">
        <v>1</v>
      </c>
      <c r="H271" s="319">
        <v>1</v>
      </c>
      <c r="I271" s="319">
        <v>0.99768519401550204</v>
      </c>
      <c r="J271" s="69"/>
      <c r="K271" s="336">
        <v>0.99884259700775102</v>
      </c>
      <c r="L271" s="271"/>
    </row>
    <row r="272" spans="3:12">
      <c r="D272" s="423" t="s">
        <v>41</v>
      </c>
      <c r="E272" s="271" t="s">
        <v>11</v>
      </c>
      <c r="F272" s="319">
        <v>7.7452673576772202E-4</v>
      </c>
      <c r="G272" s="319">
        <v>4.2273383587598801E-3</v>
      </c>
      <c r="H272" s="319">
        <v>6.9211199879646301E-3</v>
      </c>
      <c r="I272" s="319">
        <v>3.91890220344066E-2</v>
      </c>
      <c r="J272" s="69"/>
      <c r="K272" s="336">
        <v>5.0966329872608102E-2</v>
      </c>
      <c r="L272" s="271"/>
    </row>
    <row r="273" spans="3:12">
      <c r="D273" s="424"/>
      <c r="E273" s="272" t="s">
        <v>12</v>
      </c>
      <c r="F273" s="154">
        <v>1</v>
      </c>
      <c r="G273" s="154">
        <v>1</v>
      </c>
      <c r="H273" s="154">
        <v>0.99583333730697599</v>
      </c>
      <c r="I273" s="154">
        <v>0.98750001192092896</v>
      </c>
      <c r="J273" s="155"/>
      <c r="K273" s="154">
        <v>0.97916668653488104</v>
      </c>
      <c r="L273" s="154"/>
    </row>
    <row r="274" spans="3:12">
      <c r="D274" s="423" t="s">
        <v>42</v>
      </c>
      <c r="E274" s="271" t="s">
        <v>11</v>
      </c>
      <c r="F274" s="71">
        <v>3.3590852399356598E-4</v>
      </c>
      <c r="G274" s="71">
        <v>5.5027427151799202E-3</v>
      </c>
      <c r="H274" s="71">
        <v>4.9410306382924297E-4</v>
      </c>
      <c r="I274" s="71">
        <v>1.2086492963135201E-2</v>
      </c>
      <c r="J274" s="70"/>
      <c r="K274" s="71">
        <v>3.2055977731943103E-2</v>
      </c>
      <c r="L274" s="71"/>
    </row>
    <row r="275" spans="3:12">
      <c r="D275" s="423"/>
      <c r="E275" s="271" t="s">
        <v>12</v>
      </c>
      <c r="F275" s="319">
        <v>1</v>
      </c>
      <c r="G275" s="319">
        <v>0.99651974439620905</v>
      </c>
      <c r="H275" s="319">
        <v>1</v>
      </c>
      <c r="I275" s="319">
        <v>0.99305558204650801</v>
      </c>
      <c r="J275" s="69"/>
      <c r="K275" s="336">
        <v>0.99074071645736606</v>
      </c>
      <c r="L275" s="271"/>
    </row>
    <row r="276" spans="3:12">
      <c r="D276" s="423" t="s">
        <v>43</v>
      </c>
      <c r="E276" s="271" t="s">
        <v>11</v>
      </c>
      <c r="F276" s="71">
        <v>5.1355053437873699E-4</v>
      </c>
      <c r="G276" s="71">
        <v>9.99471265822649E-3</v>
      </c>
      <c r="H276" s="71">
        <v>1.2860007118433701E-3</v>
      </c>
      <c r="I276" s="71">
        <v>4.5706178992986603E-2</v>
      </c>
      <c r="J276" s="70"/>
      <c r="K276" s="71">
        <v>7.5619325041770893E-2</v>
      </c>
      <c r="L276" s="71"/>
    </row>
    <row r="277" spans="3:12">
      <c r="D277" s="423"/>
      <c r="E277" s="271" t="s">
        <v>12</v>
      </c>
      <c r="F277" s="156">
        <v>1</v>
      </c>
      <c r="G277" s="156">
        <v>0.99583333730697599</v>
      </c>
      <c r="H277" s="156">
        <v>1</v>
      </c>
      <c r="I277" s="156">
        <v>0.97916668653488104</v>
      </c>
      <c r="J277" s="157"/>
      <c r="K277" s="156">
        <v>0.95833331346511796</v>
      </c>
      <c r="L277" s="156"/>
    </row>
    <row r="278" spans="3:12">
      <c r="D278" s="422" t="s">
        <v>44</v>
      </c>
      <c r="E278" s="270" t="s">
        <v>11</v>
      </c>
      <c r="F278" s="67">
        <v>1.02281384170055E-3</v>
      </c>
      <c r="G278" s="67">
        <v>3.7430715747177601E-3</v>
      </c>
      <c r="H278" s="67">
        <v>5.6249480694532299E-3</v>
      </c>
      <c r="I278" s="67">
        <v>0.23054048418998699</v>
      </c>
      <c r="J278" s="66"/>
      <c r="K278" s="67">
        <v>1.0607989970594599E-3</v>
      </c>
      <c r="L278" s="67"/>
    </row>
    <row r="279" spans="3:12">
      <c r="D279" s="423"/>
      <c r="E279" s="271" t="s">
        <v>12</v>
      </c>
      <c r="F279" s="319">
        <v>1</v>
      </c>
      <c r="G279" s="319">
        <v>0.99767982959747303</v>
      </c>
      <c r="H279" s="319">
        <v>1</v>
      </c>
      <c r="I279" s="319">
        <v>0.887731492519378</v>
      </c>
      <c r="J279" s="69"/>
      <c r="K279" s="336">
        <v>1</v>
      </c>
      <c r="L279" s="271"/>
    </row>
    <row r="280" spans="3:12">
      <c r="D280" s="423" t="s">
        <v>45</v>
      </c>
      <c r="E280" s="271" t="s">
        <v>11</v>
      </c>
      <c r="F280" s="71">
        <v>4.04911144869402E-4</v>
      </c>
      <c r="G280" s="71">
        <v>2.99289356917142E-3</v>
      </c>
      <c r="H280" s="71">
        <v>1.4221621677279399E-2</v>
      </c>
      <c r="I280" s="71">
        <v>0.26300960779190002</v>
      </c>
      <c r="J280" s="70"/>
      <c r="K280" s="71">
        <v>2.40832520648837E-3</v>
      </c>
      <c r="L280" s="71"/>
    </row>
    <row r="281" spans="3:12">
      <c r="D281" s="424"/>
      <c r="E281" s="272" t="s">
        <v>12</v>
      </c>
      <c r="F281" s="154">
        <v>1</v>
      </c>
      <c r="G281" s="154">
        <v>1</v>
      </c>
      <c r="H281" s="154">
        <v>0.99583333730697599</v>
      </c>
      <c r="I281" s="154">
        <v>0.88333332538604703</v>
      </c>
      <c r="J281" s="155"/>
      <c r="K281" s="154">
        <v>1</v>
      </c>
      <c r="L281" s="154"/>
    </row>
    <row r="285" spans="3:12" ht="27" thickBot="1">
      <c r="E285" s="7"/>
      <c r="F285" s="455" t="s">
        <v>0</v>
      </c>
      <c r="G285" s="455"/>
      <c r="H285" s="455"/>
      <c r="I285" s="455"/>
      <c r="J285" s="455"/>
      <c r="K285" s="455"/>
      <c r="L285" s="455"/>
    </row>
    <row r="286" spans="3:12" ht="17.25" thickBot="1">
      <c r="E286" s="7"/>
      <c r="F286" s="339" t="s">
        <v>142</v>
      </c>
      <c r="G286" s="340"/>
      <c r="H286" s="340"/>
      <c r="I286" s="340"/>
      <c r="J286" s="340"/>
      <c r="K286" s="340"/>
      <c r="L286" s="344"/>
    </row>
    <row r="287" spans="3:12">
      <c r="C287" s="8"/>
      <c r="D287" s="8"/>
      <c r="E287" s="9"/>
      <c r="F287" s="339" t="s">
        <v>46</v>
      </c>
      <c r="G287" s="340"/>
      <c r="H287" s="340" t="s">
        <v>49</v>
      </c>
      <c r="I287" s="340"/>
      <c r="J287" s="341" t="s">
        <v>50</v>
      </c>
      <c r="K287" s="340" t="s">
        <v>59</v>
      </c>
      <c r="L287" s="344" t="s">
        <v>51</v>
      </c>
    </row>
    <row r="288" spans="3:12" ht="17.25" thickBot="1">
      <c r="C288" s="8"/>
      <c r="D288" s="8"/>
      <c r="E288" s="9"/>
      <c r="F288" s="127" t="s">
        <v>48</v>
      </c>
      <c r="G288" s="79" t="s">
        <v>47</v>
      </c>
      <c r="H288" s="293" t="s">
        <v>48</v>
      </c>
      <c r="I288" s="79" t="s">
        <v>47</v>
      </c>
      <c r="J288" s="342"/>
      <c r="K288" s="343"/>
      <c r="L288" s="345"/>
    </row>
    <row r="289" spans="3:12">
      <c r="C289" s="382" t="s">
        <v>15</v>
      </c>
      <c r="D289" s="374" t="s">
        <v>28</v>
      </c>
      <c r="E289" s="290" t="s">
        <v>11</v>
      </c>
      <c r="F289" s="83">
        <v>4.9050977395381702E-6</v>
      </c>
      <c r="G289" s="83">
        <v>7.2774471482262005E-4</v>
      </c>
      <c r="H289" s="83">
        <v>4.0885957423597498E-4</v>
      </c>
      <c r="I289" s="83">
        <v>5.2366605814313502E-5</v>
      </c>
      <c r="J289" s="82"/>
      <c r="K289" s="83">
        <v>1.7497307853773199E-3</v>
      </c>
      <c r="L289" s="83"/>
    </row>
    <row r="290" spans="3:12">
      <c r="C290" s="382"/>
      <c r="D290" s="371"/>
      <c r="E290" s="291" t="s">
        <v>12</v>
      </c>
      <c r="F290" s="298">
        <v>1</v>
      </c>
      <c r="G290" s="323">
        <v>1</v>
      </c>
      <c r="H290" s="298">
        <v>1</v>
      </c>
      <c r="I290" s="298">
        <v>1</v>
      </c>
      <c r="J290" s="84"/>
      <c r="K290" s="324">
        <v>1</v>
      </c>
      <c r="L290" s="291"/>
    </row>
    <row r="291" spans="3:12">
      <c r="C291" s="382"/>
      <c r="D291" s="371" t="s">
        <v>29</v>
      </c>
      <c r="E291" s="291" t="s">
        <v>11</v>
      </c>
      <c r="F291" s="86">
        <v>2.73362202278804E-5</v>
      </c>
      <c r="G291" s="86">
        <v>1.9949856505263499E-4</v>
      </c>
      <c r="H291" s="86">
        <v>6.5156947821378699E-3</v>
      </c>
      <c r="I291" s="86">
        <v>2.4334569752682E-4</v>
      </c>
      <c r="J291" s="85"/>
      <c r="K291" s="86">
        <v>6.0528609901666598E-3</v>
      </c>
      <c r="L291" s="86"/>
    </row>
    <row r="292" spans="3:12">
      <c r="C292" s="382"/>
      <c r="D292" s="375"/>
      <c r="E292" s="292" t="s">
        <v>12</v>
      </c>
      <c r="F292" s="158">
        <v>1</v>
      </c>
      <c r="G292" s="158">
        <v>1</v>
      </c>
      <c r="H292" s="158">
        <v>0.99791663885116499</v>
      </c>
      <c r="I292" s="158">
        <v>1</v>
      </c>
      <c r="J292" s="159"/>
      <c r="K292" s="158">
        <v>0.99583333730697599</v>
      </c>
      <c r="L292" s="158"/>
    </row>
    <row r="293" spans="3:12" ht="16.5" customHeight="1">
      <c r="C293" s="383" t="s">
        <v>22</v>
      </c>
      <c r="D293" s="374" t="s">
        <v>30</v>
      </c>
      <c r="E293" s="290" t="s">
        <v>11</v>
      </c>
      <c r="F293" s="83">
        <v>9.8618220363277908E-6</v>
      </c>
      <c r="G293" s="83">
        <v>4.10524226026609E-4</v>
      </c>
      <c r="H293" s="83">
        <v>5.6932381994556602E-5</v>
      </c>
      <c r="I293" s="83">
        <v>3.6315724719315702E-4</v>
      </c>
      <c r="J293" s="82"/>
      <c r="K293" s="83">
        <v>4.6044238843023701E-4</v>
      </c>
      <c r="L293" s="83"/>
    </row>
    <row r="294" spans="3:12">
      <c r="C294" s="384"/>
      <c r="D294" s="371"/>
      <c r="E294" s="291" t="s">
        <v>12</v>
      </c>
      <c r="F294" s="298">
        <v>1</v>
      </c>
      <c r="G294" s="323">
        <v>1</v>
      </c>
      <c r="H294" s="298">
        <v>1</v>
      </c>
      <c r="I294" s="298">
        <v>1</v>
      </c>
      <c r="J294" s="84"/>
      <c r="K294" s="324">
        <v>1</v>
      </c>
      <c r="L294" s="291"/>
    </row>
    <row r="295" spans="3:12">
      <c r="C295" s="384"/>
      <c r="D295" s="371" t="s">
        <v>31</v>
      </c>
      <c r="E295" s="291" t="s">
        <v>11</v>
      </c>
      <c r="F295" s="86">
        <v>3.8967747968854301E-5</v>
      </c>
      <c r="G295" s="86">
        <v>6.42991726635955E-5</v>
      </c>
      <c r="H295" s="86">
        <v>1.1331185232847901E-3</v>
      </c>
      <c r="I295" s="86">
        <v>3.7233537295833197E-4</v>
      </c>
      <c r="J295" s="85"/>
      <c r="K295" s="86">
        <v>4.0529379621148101E-3</v>
      </c>
      <c r="L295" s="86"/>
    </row>
    <row r="296" spans="3:12">
      <c r="C296" s="384"/>
      <c r="D296" s="375"/>
      <c r="E296" s="292" t="s">
        <v>12</v>
      </c>
      <c r="F296" s="158">
        <v>1</v>
      </c>
      <c r="G296" s="158">
        <v>1</v>
      </c>
      <c r="H296" s="158">
        <v>1</v>
      </c>
      <c r="I296" s="158">
        <v>1</v>
      </c>
      <c r="J296" s="159"/>
      <c r="K296" s="158">
        <v>1</v>
      </c>
      <c r="L296" s="158"/>
    </row>
    <row r="297" spans="3:12" ht="16.5" customHeight="1">
      <c r="C297" s="369" t="s">
        <v>23</v>
      </c>
      <c r="D297" s="371" t="s">
        <v>32</v>
      </c>
      <c r="E297" s="291" t="s">
        <v>11</v>
      </c>
      <c r="F297" s="86">
        <v>1.2947829964104999E-4</v>
      </c>
      <c r="G297" s="86">
        <v>2.25694384425878E-3</v>
      </c>
      <c r="H297" s="86">
        <v>4.7827788512222398E-4</v>
      </c>
      <c r="I297" s="86">
        <v>4.1140101529890597E-5</v>
      </c>
      <c r="J297" s="85"/>
      <c r="K297" s="86">
        <v>1.16046256152912E-4</v>
      </c>
      <c r="L297" s="86"/>
    </row>
    <row r="298" spans="3:12">
      <c r="C298" s="370"/>
      <c r="D298" s="371"/>
      <c r="E298" s="291" t="s">
        <v>12</v>
      </c>
      <c r="F298" s="298">
        <v>1</v>
      </c>
      <c r="G298" s="323">
        <v>0.99942129850387496</v>
      </c>
      <c r="H298" s="298">
        <v>1</v>
      </c>
      <c r="I298" s="298">
        <v>1</v>
      </c>
      <c r="J298" s="84"/>
      <c r="K298" s="324">
        <v>1</v>
      </c>
      <c r="L298" s="291"/>
    </row>
    <row r="299" spans="3:12">
      <c r="C299" s="370"/>
      <c r="D299" s="371" t="s">
        <v>33</v>
      </c>
      <c r="E299" s="291" t="s">
        <v>11</v>
      </c>
      <c r="F299" s="86">
        <v>5.0743191968649604E-4</v>
      </c>
      <c r="G299" s="86">
        <v>1.5176389133557599E-3</v>
      </c>
      <c r="H299" s="86">
        <v>1.2791177723556701E-3</v>
      </c>
      <c r="I299" s="86">
        <v>1.4583465235773401E-4</v>
      </c>
      <c r="J299" s="85"/>
      <c r="K299" s="86">
        <v>9.5408677589148196E-4</v>
      </c>
      <c r="L299" s="86"/>
    </row>
    <row r="300" spans="3:12">
      <c r="C300" s="370"/>
      <c r="D300" s="371"/>
      <c r="E300" s="291" t="s">
        <v>12</v>
      </c>
      <c r="F300" s="160">
        <v>1</v>
      </c>
      <c r="G300" s="160">
        <v>1</v>
      </c>
      <c r="H300" s="160">
        <v>1</v>
      </c>
      <c r="I300" s="160">
        <v>1</v>
      </c>
      <c r="J300" s="161"/>
      <c r="K300" s="160">
        <v>1</v>
      </c>
      <c r="L300" s="160"/>
    </row>
    <row r="301" spans="3:12" ht="16.5" customHeight="1">
      <c r="C301" s="372" t="s">
        <v>24</v>
      </c>
      <c r="D301" s="374" t="s">
        <v>34</v>
      </c>
      <c r="E301" s="290" t="s">
        <v>11</v>
      </c>
      <c r="F301" s="83">
        <v>0.28607565164566001</v>
      </c>
      <c r="G301" s="83">
        <v>2.94250821752939E-5</v>
      </c>
      <c r="H301" s="83">
        <v>2.15652049519121E-4</v>
      </c>
      <c r="I301" s="83">
        <v>1.07419356936588E-4</v>
      </c>
      <c r="J301" s="82"/>
      <c r="K301" s="83">
        <v>3.5003077983856201</v>
      </c>
      <c r="L301" s="83"/>
    </row>
    <row r="302" spans="3:12">
      <c r="C302" s="373"/>
      <c r="D302" s="371"/>
      <c r="E302" s="291" t="s">
        <v>12</v>
      </c>
      <c r="F302" s="298">
        <v>0.92303240299224798</v>
      </c>
      <c r="G302" s="323">
        <v>1</v>
      </c>
      <c r="H302" s="298">
        <v>1</v>
      </c>
      <c r="I302" s="298">
        <v>1</v>
      </c>
      <c r="J302" s="84"/>
      <c r="K302" s="324">
        <v>0.81134259700775102</v>
      </c>
      <c r="L302" s="291"/>
    </row>
    <row r="303" spans="3:12">
      <c r="C303" s="373"/>
      <c r="D303" s="371" t="s">
        <v>35</v>
      </c>
      <c r="E303" s="291" t="s">
        <v>11</v>
      </c>
      <c r="F303" s="86">
        <v>0.22718133032321899</v>
      </c>
      <c r="G303" s="86">
        <v>1.7937611119123101E-5</v>
      </c>
      <c r="H303" s="86">
        <v>1.9136742921546099E-3</v>
      </c>
      <c r="I303" s="86">
        <v>2.49535834882408E-4</v>
      </c>
      <c r="J303" s="85"/>
      <c r="K303" s="86">
        <v>4.3894624710082999</v>
      </c>
      <c r="L303" s="86"/>
    </row>
    <row r="304" spans="3:12">
      <c r="C304" s="373"/>
      <c r="D304" s="375"/>
      <c r="E304" s="292" t="s">
        <v>12</v>
      </c>
      <c r="F304" s="158">
        <v>0.93124997615814198</v>
      </c>
      <c r="G304" s="158">
        <v>1</v>
      </c>
      <c r="H304" s="158">
        <v>1</v>
      </c>
      <c r="I304" s="158">
        <v>1</v>
      </c>
      <c r="J304" s="159"/>
      <c r="K304" s="158">
        <v>0.76875001192092896</v>
      </c>
      <c r="L304" s="158"/>
    </row>
    <row r="305" spans="3:12" ht="16.5" customHeight="1">
      <c r="C305" s="376" t="s">
        <v>25</v>
      </c>
      <c r="D305" s="371" t="s">
        <v>36</v>
      </c>
      <c r="E305" s="291" t="s">
        <v>11</v>
      </c>
      <c r="F305" s="86">
        <v>4.1091130697168403E-5</v>
      </c>
      <c r="G305" s="86">
        <v>9.4806069682817906E-5</v>
      </c>
      <c r="H305" s="86">
        <v>8.8075394160114202E-5</v>
      </c>
      <c r="I305" s="86">
        <v>2.7904909802600698E-4</v>
      </c>
      <c r="J305" s="85"/>
      <c r="K305" s="86">
        <v>9.4826696440577507E-3</v>
      </c>
      <c r="L305" s="86"/>
    </row>
    <row r="306" spans="3:12">
      <c r="C306" s="377"/>
      <c r="D306" s="371"/>
      <c r="E306" s="291" t="s">
        <v>12</v>
      </c>
      <c r="F306" s="298">
        <v>1</v>
      </c>
      <c r="G306" s="323">
        <v>1</v>
      </c>
      <c r="H306" s="298">
        <v>1</v>
      </c>
      <c r="I306" s="298">
        <v>1</v>
      </c>
      <c r="J306" s="84"/>
      <c r="K306" s="324">
        <v>0.99826389551162698</v>
      </c>
      <c r="L306" s="291"/>
    </row>
    <row r="307" spans="3:12">
      <c r="C307" s="377"/>
      <c r="D307" s="371" t="s">
        <v>37</v>
      </c>
      <c r="E307" s="291" t="s">
        <v>11</v>
      </c>
      <c r="F307" s="86">
        <v>4.14131573052145E-5</v>
      </c>
      <c r="G307" s="86">
        <v>2.4511187803000201E-4</v>
      </c>
      <c r="H307" s="86">
        <v>3.35295428521931E-3</v>
      </c>
      <c r="I307" s="86">
        <v>1.20905686344485E-4</v>
      </c>
      <c r="J307" s="85"/>
      <c r="K307" s="86">
        <v>2.3462021723389601E-2</v>
      </c>
      <c r="L307" s="86"/>
    </row>
    <row r="308" spans="3:12">
      <c r="C308" s="377"/>
      <c r="D308" s="371"/>
      <c r="E308" s="291" t="s">
        <v>12</v>
      </c>
      <c r="F308" s="160">
        <v>1</v>
      </c>
      <c r="G308" s="160">
        <v>1</v>
      </c>
      <c r="H308" s="160">
        <v>0.99791663885116499</v>
      </c>
      <c r="I308" s="160">
        <v>1</v>
      </c>
      <c r="J308" s="161"/>
      <c r="K308" s="160">
        <v>0.98958331346511796</v>
      </c>
      <c r="L308" s="160"/>
    </row>
    <row r="309" spans="3:12" ht="16.5" customHeight="1">
      <c r="C309" s="378" t="s">
        <v>17</v>
      </c>
      <c r="D309" s="374" t="s">
        <v>26</v>
      </c>
      <c r="E309" s="290" t="s">
        <v>11</v>
      </c>
      <c r="F309" s="83">
        <v>3.8491827581310597E-5</v>
      </c>
      <c r="G309" s="83">
        <v>1.7199565263581401E-5</v>
      </c>
      <c r="H309" s="83">
        <v>2.3028028954286101E-4</v>
      </c>
      <c r="I309" s="83">
        <v>1.78828965872526E-2</v>
      </c>
      <c r="J309" s="82"/>
      <c r="K309" s="83">
        <v>2.1007200120948201E-4</v>
      </c>
      <c r="L309" s="83"/>
    </row>
    <row r="310" spans="3:12">
      <c r="C310" s="379"/>
      <c r="D310" s="371"/>
      <c r="E310" s="291" t="s">
        <v>12</v>
      </c>
      <c r="F310" s="298">
        <v>1</v>
      </c>
      <c r="G310" s="323">
        <v>1</v>
      </c>
      <c r="H310" s="298">
        <v>1</v>
      </c>
      <c r="I310" s="298">
        <v>0.99594908952713002</v>
      </c>
      <c r="J310" s="84"/>
      <c r="K310" s="324">
        <v>1</v>
      </c>
      <c r="L310" s="291"/>
    </row>
    <row r="311" spans="3:12">
      <c r="C311" s="379"/>
      <c r="D311" s="371" t="s">
        <v>27</v>
      </c>
      <c r="E311" s="291" t="s">
        <v>11</v>
      </c>
      <c r="F311" s="86">
        <v>2.8000678867101599E-4</v>
      </c>
      <c r="G311" s="86">
        <v>4.7816687583690502E-5</v>
      </c>
      <c r="H311" s="86">
        <v>1.39015342574566E-3</v>
      </c>
      <c r="I311" s="86">
        <v>2.07280460745096E-2</v>
      </c>
      <c r="J311" s="85"/>
      <c r="K311" s="86">
        <v>6.5048807300627199E-4</v>
      </c>
      <c r="L311" s="86"/>
    </row>
    <row r="312" spans="3:12">
      <c r="C312" s="379"/>
      <c r="D312" s="375"/>
      <c r="E312" s="292" t="s">
        <v>12</v>
      </c>
      <c r="F312" s="158">
        <v>1</v>
      </c>
      <c r="G312" s="158">
        <v>1</v>
      </c>
      <c r="H312" s="158">
        <v>1</v>
      </c>
      <c r="I312" s="158">
        <v>0.99583333730697599</v>
      </c>
      <c r="J312" s="159"/>
      <c r="K312" s="158">
        <v>1</v>
      </c>
      <c r="L312" s="158"/>
    </row>
    <row r="313" spans="3:12" ht="16.5" customHeight="1">
      <c r="C313" s="380" t="s">
        <v>16</v>
      </c>
      <c r="D313" s="371" t="s">
        <v>38</v>
      </c>
      <c r="E313" s="291" t="s">
        <v>11</v>
      </c>
      <c r="F313" s="86">
        <v>1.9075094314757701E-5</v>
      </c>
      <c r="G313" s="86">
        <v>2.2245387663133399E-4</v>
      </c>
      <c r="H313" s="86">
        <v>6.5377703867852601E-4</v>
      </c>
      <c r="I313" s="86">
        <v>2.7424085419625001E-4</v>
      </c>
      <c r="J313" s="85"/>
      <c r="K313" s="86">
        <v>2.8596061747521102E-4</v>
      </c>
      <c r="L313" s="86"/>
    </row>
    <row r="314" spans="3:12">
      <c r="C314" s="381"/>
      <c r="D314" s="371"/>
      <c r="E314" s="291" t="s">
        <v>12</v>
      </c>
      <c r="F314" s="298">
        <v>1</v>
      </c>
      <c r="G314" s="323">
        <v>1</v>
      </c>
      <c r="H314" s="298">
        <v>1</v>
      </c>
      <c r="I314" s="298">
        <v>1</v>
      </c>
      <c r="J314" s="84"/>
      <c r="K314" s="324">
        <v>1</v>
      </c>
      <c r="L314" s="291"/>
    </row>
    <row r="315" spans="3:12">
      <c r="C315" s="381"/>
      <c r="D315" s="371" t="s">
        <v>39</v>
      </c>
      <c r="E315" s="291" t="s">
        <v>11</v>
      </c>
      <c r="F315" s="86">
        <v>1.3353570466279E-5</v>
      </c>
      <c r="G315" s="86">
        <v>6.3094419601838995E-5</v>
      </c>
      <c r="H315" s="86">
        <v>1.59026158507913E-3</v>
      </c>
      <c r="I315" s="86">
        <v>2.5007157819345501E-4</v>
      </c>
      <c r="J315" s="85"/>
      <c r="K315" s="86">
        <v>3.8529621087945998E-4</v>
      </c>
      <c r="L315" s="86"/>
    </row>
    <row r="316" spans="3:12">
      <c r="C316" s="381"/>
      <c r="D316" s="371"/>
      <c r="E316" s="291" t="s">
        <v>12</v>
      </c>
      <c r="F316" s="160">
        <v>1</v>
      </c>
      <c r="G316" s="160">
        <v>1</v>
      </c>
      <c r="H316" s="160">
        <v>1</v>
      </c>
      <c r="I316" s="160">
        <v>1</v>
      </c>
      <c r="J316" s="161"/>
      <c r="K316" s="160">
        <v>1</v>
      </c>
      <c r="L316" s="160"/>
    </row>
    <row r="317" spans="3:12">
      <c r="D317" s="374" t="s">
        <v>40</v>
      </c>
      <c r="E317" s="290" t="s">
        <v>11</v>
      </c>
      <c r="F317" s="83">
        <v>2.18607146962312E-5</v>
      </c>
      <c r="G317" s="83">
        <v>1.9775681721512201E-4</v>
      </c>
      <c r="H317" s="83">
        <v>1.07335520442575E-3</v>
      </c>
      <c r="I317" s="83">
        <v>1.2206620303913901E-3</v>
      </c>
      <c r="J317" s="82"/>
      <c r="K317" s="83">
        <v>7.2218979767058004E-5</v>
      </c>
      <c r="L317" s="83"/>
    </row>
    <row r="318" spans="3:12">
      <c r="D318" s="371"/>
      <c r="E318" s="291" t="s">
        <v>12</v>
      </c>
      <c r="F318" s="298">
        <v>1</v>
      </c>
      <c r="G318" s="323">
        <v>1</v>
      </c>
      <c r="H318" s="298">
        <v>1</v>
      </c>
      <c r="I318" s="298">
        <v>1</v>
      </c>
      <c r="J318" s="84"/>
      <c r="K318" s="324">
        <v>1</v>
      </c>
      <c r="L318" s="291"/>
    </row>
    <row r="319" spans="3:12">
      <c r="D319" s="371" t="s">
        <v>41</v>
      </c>
      <c r="E319" s="291" t="s">
        <v>11</v>
      </c>
      <c r="F319" s="86">
        <v>9.2129339464008795E-5</v>
      </c>
      <c r="G319" s="86">
        <v>1.32129658595658E-4</v>
      </c>
      <c r="H319" s="86">
        <v>4.5145736075937696E-3</v>
      </c>
      <c r="I319" s="86">
        <v>7.4599223444238305E-4</v>
      </c>
      <c r="J319" s="85"/>
      <c r="K319" s="86">
        <v>3.9404543349519302E-4</v>
      </c>
      <c r="L319" s="86"/>
    </row>
    <row r="320" spans="3:12">
      <c r="D320" s="375"/>
      <c r="E320" s="292" t="s">
        <v>12</v>
      </c>
      <c r="F320" s="158">
        <v>1</v>
      </c>
      <c r="G320" s="158">
        <v>1</v>
      </c>
      <c r="H320" s="158">
        <v>0.99791663885116499</v>
      </c>
      <c r="I320" s="158">
        <v>1</v>
      </c>
      <c r="J320" s="159"/>
      <c r="K320" s="158">
        <v>1</v>
      </c>
      <c r="L320" s="158"/>
    </row>
    <row r="321" spans="4:12">
      <c r="D321" s="371" t="s">
        <v>42</v>
      </c>
      <c r="E321" s="291" t="s">
        <v>11</v>
      </c>
      <c r="F321" s="86">
        <v>6.2833955780661199E-6</v>
      </c>
      <c r="G321" s="86">
        <v>6.8297187681309798E-5</v>
      </c>
      <c r="H321" s="86">
        <v>6.6970183979719796E-5</v>
      </c>
      <c r="I321" s="86">
        <v>6.0760378837585397E-3</v>
      </c>
      <c r="J321" s="85"/>
      <c r="K321" s="86">
        <v>9.8169373814016499E-5</v>
      </c>
      <c r="L321" s="86"/>
    </row>
    <row r="322" spans="4:12">
      <c r="D322" s="371"/>
      <c r="E322" s="291" t="s">
        <v>12</v>
      </c>
      <c r="F322" s="298">
        <v>1</v>
      </c>
      <c r="G322" s="323">
        <v>1</v>
      </c>
      <c r="H322" s="298">
        <v>1</v>
      </c>
      <c r="I322" s="298">
        <v>0.99826389551162698</v>
      </c>
      <c r="J322" s="84"/>
      <c r="K322" s="324">
        <v>1</v>
      </c>
      <c r="L322" s="291"/>
    </row>
    <row r="323" spans="4:12">
      <c r="D323" s="371" t="s">
        <v>43</v>
      </c>
      <c r="E323" s="291" t="s">
        <v>11</v>
      </c>
      <c r="F323" s="86">
        <v>5.6310982472496099E-6</v>
      </c>
      <c r="G323" s="86">
        <v>6.4196246967185194E-5</v>
      </c>
      <c r="H323" s="86">
        <v>1.7280325992032801E-3</v>
      </c>
      <c r="I323" s="86">
        <v>1.83011824265122E-3</v>
      </c>
      <c r="J323" s="85"/>
      <c r="K323" s="86">
        <v>6.3212070381268805E-4</v>
      </c>
      <c r="L323" s="86"/>
    </row>
    <row r="324" spans="4:12">
      <c r="D324" s="371"/>
      <c r="E324" s="291" t="s">
        <v>12</v>
      </c>
      <c r="F324" s="160">
        <v>1</v>
      </c>
      <c r="G324" s="160">
        <v>1</v>
      </c>
      <c r="H324" s="160">
        <v>0.99791663885116499</v>
      </c>
      <c r="I324" s="160">
        <v>1</v>
      </c>
      <c r="J324" s="161"/>
      <c r="K324" s="160">
        <v>1</v>
      </c>
      <c r="L324" s="160"/>
    </row>
    <row r="325" spans="4:12">
      <c r="D325" s="374" t="s">
        <v>44</v>
      </c>
      <c r="E325" s="290" t="s">
        <v>11</v>
      </c>
      <c r="F325" s="83">
        <v>3.4470522223273197E-5</v>
      </c>
      <c r="G325" s="83">
        <v>1.02502308436669E-4</v>
      </c>
      <c r="H325" s="83">
        <v>8.2524951722007204E-5</v>
      </c>
      <c r="I325" s="83">
        <v>9.4906383310444599E-5</v>
      </c>
      <c r="J325" s="82"/>
      <c r="K325" s="83">
        <v>2.0524859428405699E-4</v>
      </c>
      <c r="L325" s="83"/>
    </row>
    <row r="326" spans="4:12">
      <c r="D326" s="371"/>
      <c r="E326" s="291" t="s">
        <v>12</v>
      </c>
      <c r="F326" s="298">
        <v>1</v>
      </c>
      <c r="G326" s="323">
        <v>1</v>
      </c>
      <c r="H326" s="298">
        <v>1</v>
      </c>
      <c r="I326" s="298">
        <v>1</v>
      </c>
      <c r="J326" s="84"/>
      <c r="K326" s="324">
        <v>1</v>
      </c>
      <c r="L326" s="291"/>
    </row>
    <row r="327" spans="4:12">
      <c r="D327" s="371" t="s">
        <v>45</v>
      </c>
      <c r="E327" s="291" t="s">
        <v>11</v>
      </c>
      <c r="F327" s="86">
        <v>1.8601253032102199E-5</v>
      </c>
      <c r="G327" s="86">
        <v>3.9593061956111301E-5</v>
      </c>
      <c r="H327" s="86">
        <v>4.7522471286356397E-3</v>
      </c>
      <c r="I327" s="86">
        <v>2.7819193201139499E-4</v>
      </c>
      <c r="J327" s="85"/>
      <c r="K327" s="86">
        <v>2.8298023971728899E-4</v>
      </c>
      <c r="L327" s="86"/>
    </row>
    <row r="328" spans="4:12">
      <c r="D328" s="375"/>
      <c r="E328" s="292" t="s">
        <v>12</v>
      </c>
      <c r="F328" s="158">
        <v>1</v>
      </c>
      <c r="G328" s="158">
        <v>1</v>
      </c>
      <c r="H328" s="158">
        <v>0.99791663885116499</v>
      </c>
      <c r="I328" s="158">
        <v>1</v>
      </c>
      <c r="J328" s="159"/>
      <c r="K328" s="158">
        <v>1</v>
      </c>
      <c r="L328" s="158"/>
    </row>
    <row r="329" spans="4:12">
      <c r="D329"/>
      <c r="E329"/>
      <c r="F329"/>
      <c r="G329"/>
      <c r="H329"/>
      <c r="I329"/>
      <c r="J329"/>
      <c r="K329"/>
      <c r="L329"/>
    </row>
  </sheetData>
  <mergeCells count="238">
    <mergeCell ref="D323:D324"/>
    <mergeCell ref="D325:D326"/>
    <mergeCell ref="D327:D328"/>
    <mergeCell ref="F3:L3"/>
    <mergeCell ref="F50:L50"/>
    <mergeCell ref="F97:L97"/>
    <mergeCell ref="F144:L144"/>
    <mergeCell ref="F191:L191"/>
    <mergeCell ref="F238:L238"/>
    <mergeCell ref="F285:L285"/>
    <mergeCell ref="F287:G287"/>
    <mergeCell ref="H287:I287"/>
    <mergeCell ref="J287:J288"/>
    <mergeCell ref="K287:K288"/>
    <mergeCell ref="L287:L288"/>
    <mergeCell ref="D276:D277"/>
    <mergeCell ref="D278:D279"/>
    <mergeCell ref="D280:D281"/>
    <mergeCell ref="F286:L286"/>
    <mergeCell ref="F240:G240"/>
    <mergeCell ref="H240:I240"/>
    <mergeCell ref="J240:J241"/>
    <mergeCell ref="K240:K241"/>
    <mergeCell ref="L240:L241"/>
    <mergeCell ref="C313:C316"/>
    <mergeCell ref="D313:D314"/>
    <mergeCell ref="D315:D316"/>
    <mergeCell ref="D317:D318"/>
    <mergeCell ref="D319:D320"/>
    <mergeCell ref="D321:D322"/>
    <mergeCell ref="C305:C308"/>
    <mergeCell ref="D305:D306"/>
    <mergeCell ref="D307:D308"/>
    <mergeCell ref="C309:C312"/>
    <mergeCell ref="D309:D310"/>
    <mergeCell ref="D311:D312"/>
    <mergeCell ref="C297:C300"/>
    <mergeCell ref="D297:D298"/>
    <mergeCell ref="D299:D300"/>
    <mergeCell ref="C301:C304"/>
    <mergeCell ref="D301:D302"/>
    <mergeCell ref="D303:D304"/>
    <mergeCell ref="C289:C292"/>
    <mergeCell ref="D289:D290"/>
    <mergeCell ref="D291:D292"/>
    <mergeCell ref="C293:C296"/>
    <mergeCell ref="D293:D294"/>
    <mergeCell ref="D295:D296"/>
    <mergeCell ref="C266:C269"/>
    <mergeCell ref="D266:D267"/>
    <mergeCell ref="D268:D269"/>
    <mergeCell ref="D270:D271"/>
    <mergeCell ref="D272:D273"/>
    <mergeCell ref="D274:D275"/>
    <mergeCell ref="C258:C261"/>
    <mergeCell ref="D258:D259"/>
    <mergeCell ref="D260:D261"/>
    <mergeCell ref="C262:C265"/>
    <mergeCell ref="D262:D263"/>
    <mergeCell ref="D264:D265"/>
    <mergeCell ref="C250:C253"/>
    <mergeCell ref="D250:D251"/>
    <mergeCell ref="D252:D253"/>
    <mergeCell ref="C254:C257"/>
    <mergeCell ref="D254:D255"/>
    <mergeCell ref="D256:D257"/>
    <mergeCell ref="C242:C245"/>
    <mergeCell ref="D242:D243"/>
    <mergeCell ref="D244:D245"/>
    <mergeCell ref="C246:C249"/>
    <mergeCell ref="D246:D247"/>
    <mergeCell ref="D248:D249"/>
    <mergeCell ref="D229:D230"/>
    <mergeCell ref="D231:D232"/>
    <mergeCell ref="D233:D234"/>
    <mergeCell ref="F239:L239"/>
    <mergeCell ref="C219:C222"/>
    <mergeCell ref="D219:D220"/>
    <mergeCell ref="D221:D222"/>
    <mergeCell ref="D223:D224"/>
    <mergeCell ref="D225:D226"/>
    <mergeCell ref="D227:D228"/>
    <mergeCell ref="C211:C214"/>
    <mergeCell ref="D211:D212"/>
    <mergeCell ref="D213:D214"/>
    <mergeCell ref="C215:C218"/>
    <mergeCell ref="D215:D216"/>
    <mergeCell ref="D217:D218"/>
    <mergeCell ref="C203:C206"/>
    <mergeCell ref="D203:D204"/>
    <mergeCell ref="D205:D206"/>
    <mergeCell ref="C207:C210"/>
    <mergeCell ref="D207:D208"/>
    <mergeCell ref="D209:D210"/>
    <mergeCell ref="C195:C198"/>
    <mergeCell ref="D195:D196"/>
    <mergeCell ref="D197:D198"/>
    <mergeCell ref="C199:C202"/>
    <mergeCell ref="D199:D200"/>
    <mergeCell ref="D201:D202"/>
    <mergeCell ref="F193:G193"/>
    <mergeCell ref="H193:I193"/>
    <mergeCell ref="J193:J194"/>
    <mergeCell ref="K193:K194"/>
    <mergeCell ref="L193:L194"/>
    <mergeCell ref="D182:D183"/>
    <mergeCell ref="D184:D185"/>
    <mergeCell ref="D186:D187"/>
    <mergeCell ref="F192:L192"/>
    <mergeCell ref="C172:C175"/>
    <mergeCell ref="D172:D173"/>
    <mergeCell ref="D174:D175"/>
    <mergeCell ref="D176:D177"/>
    <mergeCell ref="D178:D179"/>
    <mergeCell ref="D180:D181"/>
    <mergeCell ref="C164:C167"/>
    <mergeCell ref="D164:D165"/>
    <mergeCell ref="D166:D167"/>
    <mergeCell ref="C168:C171"/>
    <mergeCell ref="D168:D169"/>
    <mergeCell ref="D170:D171"/>
    <mergeCell ref="C156:C159"/>
    <mergeCell ref="D156:D157"/>
    <mergeCell ref="D158:D159"/>
    <mergeCell ref="C160:C163"/>
    <mergeCell ref="D160:D161"/>
    <mergeCell ref="D162:D163"/>
    <mergeCell ref="C148:C151"/>
    <mergeCell ref="D148:D149"/>
    <mergeCell ref="D150:D151"/>
    <mergeCell ref="C152:C155"/>
    <mergeCell ref="D152:D153"/>
    <mergeCell ref="D154:D155"/>
    <mergeCell ref="F146:G146"/>
    <mergeCell ref="H146:I146"/>
    <mergeCell ref="J146:J147"/>
    <mergeCell ref="K146:K147"/>
    <mergeCell ref="L146:L147"/>
    <mergeCell ref="D135:D136"/>
    <mergeCell ref="D137:D138"/>
    <mergeCell ref="D139:D140"/>
    <mergeCell ref="F145:L145"/>
    <mergeCell ref="C125:C128"/>
    <mergeCell ref="D125:D126"/>
    <mergeCell ref="D127:D128"/>
    <mergeCell ref="D129:D130"/>
    <mergeCell ref="D131:D132"/>
    <mergeCell ref="D133:D134"/>
    <mergeCell ref="C117:C120"/>
    <mergeCell ref="D117:D118"/>
    <mergeCell ref="D119:D120"/>
    <mergeCell ref="C121:C124"/>
    <mergeCell ref="D121:D122"/>
    <mergeCell ref="D123:D124"/>
    <mergeCell ref="C109:C112"/>
    <mergeCell ref="D109:D110"/>
    <mergeCell ref="D111:D112"/>
    <mergeCell ref="C113:C116"/>
    <mergeCell ref="D113:D114"/>
    <mergeCell ref="D115:D116"/>
    <mergeCell ref="C101:C104"/>
    <mergeCell ref="D101:D102"/>
    <mergeCell ref="D103:D104"/>
    <mergeCell ref="C105:C108"/>
    <mergeCell ref="D105:D106"/>
    <mergeCell ref="D107:D108"/>
    <mergeCell ref="F99:G99"/>
    <mergeCell ref="H99:I99"/>
    <mergeCell ref="J99:J100"/>
    <mergeCell ref="K99:K100"/>
    <mergeCell ref="L99:L100"/>
    <mergeCell ref="D88:D89"/>
    <mergeCell ref="D90:D91"/>
    <mergeCell ref="D92:D93"/>
    <mergeCell ref="F98:L98"/>
    <mergeCell ref="C78:C81"/>
    <mergeCell ref="D78:D79"/>
    <mergeCell ref="D80:D81"/>
    <mergeCell ref="D82:D83"/>
    <mergeCell ref="D84:D85"/>
    <mergeCell ref="D86:D87"/>
    <mergeCell ref="C70:C73"/>
    <mergeCell ref="D70:D71"/>
    <mergeCell ref="D72:D73"/>
    <mergeCell ref="C74:C77"/>
    <mergeCell ref="D74:D75"/>
    <mergeCell ref="D76:D77"/>
    <mergeCell ref="C62:C65"/>
    <mergeCell ref="D62:D63"/>
    <mergeCell ref="D64:D65"/>
    <mergeCell ref="C66:C69"/>
    <mergeCell ref="D66:D67"/>
    <mergeCell ref="D68:D69"/>
    <mergeCell ref="C54:C57"/>
    <mergeCell ref="D54:D55"/>
    <mergeCell ref="D56:D57"/>
    <mergeCell ref="C58:C61"/>
    <mergeCell ref="D58:D59"/>
    <mergeCell ref="D60:D61"/>
    <mergeCell ref="F52:G52"/>
    <mergeCell ref="H52:I52"/>
    <mergeCell ref="J52:J53"/>
    <mergeCell ref="K52:K53"/>
    <mergeCell ref="L52:L53"/>
    <mergeCell ref="D41:D42"/>
    <mergeCell ref="D43:D44"/>
    <mergeCell ref="D45:D46"/>
    <mergeCell ref="F51:L51"/>
    <mergeCell ref="C31:C34"/>
    <mergeCell ref="D31:D32"/>
    <mergeCell ref="D33:D34"/>
    <mergeCell ref="D35:D36"/>
    <mergeCell ref="D37:D38"/>
    <mergeCell ref="D39:D40"/>
    <mergeCell ref="C23:C26"/>
    <mergeCell ref="D23:D24"/>
    <mergeCell ref="D25:D26"/>
    <mergeCell ref="C27:C30"/>
    <mergeCell ref="D27:D28"/>
    <mergeCell ref="D29:D30"/>
    <mergeCell ref="C15:C18"/>
    <mergeCell ref="D15:D16"/>
    <mergeCell ref="D17:D18"/>
    <mergeCell ref="C19:C22"/>
    <mergeCell ref="D19:D20"/>
    <mergeCell ref="D21:D22"/>
    <mergeCell ref="C7:C10"/>
    <mergeCell ref="D7:D8"/>
    <mergeCell ref="D9:D10"/>
    <mergeCell ref="C11:C14"/>
    <mergeCell ref="D11:D12"/>
    <mergeCell ref="D13:D14"/>
    <mergeCell ref="F4:L4"/>
    <mergeCell ref="F5:G5"/>
    <mergeCell ref="H5:I5"/>
    <mergeCell ref="J5:J6"/>
    <mergeCell ref="K5:K6"/>
    <mergeCell ref="L5:L6"/>
  </mergeCells>
  <phoneticPr fontId="1" type="noConversion"/>
  <hyperlinks>
    <hyperlink ref="C7:C10" location="'Resnet50각각 10번'!C7" display="Origin" xr:uid="{EF477CBB-450D-4B03-ACB1-4FF7F0D6BAB8}"/>
    <hyperlink ref="C11:C14" location="'Resnet50각각 10번'!C54" display="'Resnet50각각 10번'!C54" xr:uid="{5C013687-AA8C-436E-A474-AE328F301DE4}"/>
    <hyperlink ref="C15:C18" location="'Resnet50각각 10번'!C101" display="'Resnet50각각 10번'!C101" xr:uid="{5108CBC3-C12D-4CFD-AA09-3725EAA1537D}"/>
    <hyperlink ref="C19:C22" location="'Resnet50각각 10번'!C148" display="'Resnet50각각 10번'!C148" xr:uid="{54F6C309-C8A1-425C-9CB5-8E44C5ADD744}"/>
    <hyperlink ref="C27:C30" location="'Resnet50각각 10번'!C242" display="'Resnet50각각 10번'!C242" xr:uid="{BFD2C0EB-2241-4B20-B758-EC6BF30A20DD}"/>
    <hyperlink ref="C31:C34" location="'Resnet50각각 10번'!C289" display="'Resnet50각각 10번'!C289" xr:uid="{DBE91B81-55BC-43B2-B497-B667679B2186}"/>
    <hyperlink ref="C23:C26" location="'Resnet50각각 10번'!C195" display="'Resnet50각각 10번'!C195" xr:uid="{F812A174-C3BF-4EA3-A7FC-B53A936C2EA6}"/>
    <hyperlink ref="C54:C57" location="'Resnet50각각 10번'!C7" display="Origin" xr:uid="{93C0A542-B496-4DCF-9CAD-626CF743822A}"/>
    <hyperlink ref="C58:C61" location="'Resnet50각각 10번'!C54" display="'Resnet50각각 10번'!C54" xr:uid="{F35B3E05-F7A6-42D3-AEF1-943356992A18}"/>
    <hyperlink ref="C62:C65" location="'Resnet50각각 10번'!C101" display="'Resnet50각각 10번'!C101" xr:uid="{E702614A-2260-45A7-89E1-A7D5B5DE30A2}"/>
    <hyperlink ref="C66:C69" location="'Resnet50각각 10번'!C148" display="'Resnet50각각 10번'!C148" xr:uid="{124A5B3E-866E-471E-8543-A6081EFD5AB5}"/>
    <hyperlink ref="C74:C77" location="'Resnet50각각 10번'!C242" display="'Resnet50각각 10번'!C242" xr:uid="{E01C78B4-F314-4EB3-A526-693854AE0003}"/>
    <hyperlink ref="C78:C81" location="'Resnet50각각 10번'!C289" display="'Resnet50각각 10번'!C289" xr:uid="{25D93A9A-61CD-4FB3-874C-C3AE49942118}"/>
    <hyperlink ref="C70:C73" location="'Resnet50각각 10번'!C195" display="'Resnet50각각 10번'!C195" xr:uid="{79BC0F64-D0E7-45B5-AD0A-63BB680EF92B}"/>
    <hyperlink ref="C101:C104" location="'Resnet50각각 10번'!C7" display="Origin" xr:uid="{9E8CAE1B-E580-4821-9C2D-5CF39C24140A}"/>
    <hyperlink ref="C105:C108" location="'Resnet50각각 10번'!C54" display="'Resnet50각각 10번'!C54" xr:uid="{CD7E1A48-E0F9-4E0F-92DE-3C81197D3AD4}"/>
    <hyperlink ref="C109:C112" location="'Resnet50각각 10번'!C101" display="'Resnet50각각 10번'!C101" xr:uid="{85D56728-32EE-47EF-9A2B-0BBD62C7CC1F}"/>
    <hyperlink ref="C113:C116" location="'Resnet50각각 10번'!C148" display="'Resnet50각각 10번'!C148" xr:uid="{CDDC6B41-9A2D-44CE-AF08-C1379D3A608F}"/>
    <hyperlink ref="C121:C124" location="'Resnet50각각 10번'!C242" display="'Resnet50각각 10번'!C242" xr:uid="{B1A6BA79-EC72-4024-B35E-FBD358E4307E}"/>
    <hyperlink ref="C125:C128" location="'Resnet50각각 10번'!C289" display="'Resnet50각각 10번'!C289" xr:uid="{BABA2AC3-653C-409C-B7C7-ECC1A1C63E89}"/>
    <hyperlink ref="C117:C120" location="'Resnet50각각 10번'!C195" display="'Resnet50각각 10번'!C195" xr:uid="{9795BF25-FACB-4BF3-8C38-238DA27D858D}"/>
    <hyperlink ref="C148:C151" location="'Resnet50각각 10번'!C7" display="Origin" xr:uid="{C43B9FCF-6E21-485A-8179-B9FE5A1394F0}"/>
    <hyperlink ref="C152:C155" location="'Resnet50각각 10번'!C54" display="'Resnet50각각 10번'!C54" xr:uid="{7E8C203D-CDBA-4B8F-A27A-E2525A2A113D}"/>
    <hyperlink ref="C156:C159" location="'Resnet50각각 10번'!C101" display="'Resnet50각각 10번'!C101" xr:uid="{0084F4FD-E88D-4215-BD04-ABDCC0DA26BE}"/>
    <hyperlink ref="C160:C163" location="'Resnet50각각 10번'!C148" display="'Resnet50각각 10번'!C148" xr:uid="{0BF4ADAD-5C22-481A-A831-347BDE80ED6F}"/>
    <hyperlink ref="C168:C171" location="'Resnet50각각 10번'!C242" display="'Resnet50각각 10번'!C242" xr:uid="{4BE62668-448B-46E7-AC9A-8E1BB98EEBAC}"/>
    <hyperlink ref="C172:C175" location="'Resnet50각각 10번'!C289" display="'Resnet50각각 10번'!C289" xr:uid="{7BD433F4-99C4-4BA3-BF0E-0B29034EAA0B}"/>
    <hyperlink ref="C164:C167" location="'Resnet50각각 10번'!C195" display="'Resnet50각각 10번'!C195" xr:uid="{FB2573BF-E730-4329-82D3-B46DB7018904}"/>
    <hyperlink ref="C195:C198" location="'Resnet50각각 10번'!C7" display="Origin" xr:uid="{7A5E6EE6-130D-4000-AC36-9D2F54A60279}"/>
    <hyperlink ref="C199:C202" location="'Resnet50각각 10번'!C54" display="'Resnet50각각 10번'!C54" xr:uid="{DC812BD5-14E0-4CD8-A026-D423E6C0D7C0}"/>
    <hyperlink ref="C203:C206" location="'Resnet50각각 10번'!C101" display="'Resnet50각각 10번'!C101" xr:uid="{BB5A13B6-B8E3-4A0D-A052-701E277BBEB9}"/>
    <hyperlink ref="C207:C210" location="'Resnet50각각 10번'!C148" display="'Resnet50각각 10번'!C148" xr:uid="{46ABC233-7A9C-4602-9662-28359F510170}"/>
    <hyperlink ref="C215:C218" location="'Resnet50각각 10번'!C242" display="'Resnet50각각 10번'!C242" xr:uid="{EDE46B88-5DEB-41F7-9316-CF28C87D99AE}"/>
    <hyperlink ref="C219:C222" location="'Resnet50각각 10번'!C289" display="'Resnet50각각 10번'!C289" xr:uid="{EADBF805-BDF0-4C93-BB35-6FE1F8B34F49}"/>
    <hyperlink ref="C211:C214" location="'Resnet50각각 10번'!C195" display="'Resnet50각각 10번'!C195" xr:uid="{39B51A93-B972-4B8E-956F-4D3D0DAA9687}"/>
    <hyperlink ref="C242:C245" location="'Resnet50각각 10번'!C7" display="Origin" xr:uid="{C86BDE0F-43BE-43D6-A4AB-775FCFBC9175}"/>
    <hyperlink ref="C246:C249" location="'Resnet50각각 10번'!C54" display="'Resnet50각각 10번'!C54" xr:uid="{EA84328B-906C-4001-8C6A-6543903EBF16}"/>
    <hyperlink ref="C250:C253" location="'Resnet50각각 10번'!C101" display="'Resnet50각각 10번'!C101" xr:uid="{1FFAD305-CDE4-4D0F-A6F4-3D65463D0279}"/>
    <hyperlink ref="C254:C257" location="'Resnet50각각 10번'!C148" display="'Resnet50각각 10번'!C148" xr:uid="{5B49DC7C-AE39-4AAE-A7B0-BF10042A1559}"/>
    <hyperlink ref="C262:C265" location="'Resnet50각각 10번'!C242" display="'Resnet50각각 10번'!C242" xr:uid="{942D0B6A-45BD-4392-B97B-CB31F8038D9E}"/>
    <hyperlink ref="C266:C269" location="'Resnet50각각 10번'!C289" display="'Resnet50각각 10번'!C289" xr:uid="{2321C355-5C69-4027-B67A-68AEBA37BC90}"/>
    <hyperlink ref="C258:C261" location="'Resnet50각각 10번'!C195" display="'Resnet50각각 10번'!C195" xr:uid="{4120ED5C-00FD-4995-81BB-3A89D1C23BB9}"/>
    <hyperlink ref="C289:C292" location="'Resnet50각각 10번'!C7" display="Origin" xr:uid="{7AA59544-214E-43E2-894C-4714E8D9FE55}"/>
    <hyperlink ref="C293:C296" location="'Resnet50각각 10번'!C54" display="'Resnet50각각 10번'!C54" xr:uid="{8A16E08A-301B-41B7-AF26-41622BF58B86}"/>
    <hyperlink ref="C297:C300" location="'Resnet50각각 10번'!C101" display="'Resnet50각각 10번'!C101" xr:uid="{BBC07833-4FE3-4F02-BB46-0EAAA8BBF122}"/>
    <hyperlink ref="C301:C304" location="'Resnet50각각 10번'!C148" display="'Resnet50각각 10번'!C148" xr:uid="{AFA3C239-357A-483A-96BE-9A4CAA3E7028}"/>
    <hyperlink ref="C309:C312" location="'Resnet50각각 10번'!C242" display="'Resnet50각각 10번'!C242" xr:uid="{DED14187-CEF1-4831-80CD-075C225AA060}"/>
    <hyperlink ref="C313:C316" location="'Resnet50각각 10번'!C289" display="'Resnet50각각 10번'!C289" xr:uid="{14AA3990-FD23-4BFC-B3DB-26D08A1019AC}"/>
    <hyperlink ref="C305:C308" location="'Resnet50각각 10번'!C195" display="'Resnet50각각 10번'!C195" xr:uid="{9826DE9C-4DB4-46C6-B713-036511EE9DB8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F410-4A4C-4FA7-9B70-0DAD9B43783E}">
  <dimension ref="B1:R329"/>
  <sheetViews>
    <sheetView topLeftCell="A276" zoomScaleNormal="100" workbookViewId="0">
      <selection activeCell="H328" sqref="H328"/>
    </sheetView>
  </sheetViews>
  <sheetFormatPr defaultRowHeight="16.5"/>
  <cols>
    <col min="1" max="5" width="9" style="6"/>
    <col min="6" max="9" width="9.25" style="6" bestFit="1" customWidth="1"/>
    <col min="10" max="12" width="9.25" style="6" customWidth="1"/>
    <col min="13" max="14" width="10" style="6" customWidth="1"/>
    <col min="15" max="15" width="19.5" style="6" bestFit="1" customWidth="1"/>
    <col min="16" max="17" width="9" style="6"/>
    <col min="18" max="18" width="19.5" style="6" bestFit="1" customWidth="1"/>
    <col min="19" max="16384" width="9" style="6"/>
  </cols>
  <sheetData>
    <row r="1" spans="2:15">
      <c r="B1" s="6" t="s">
        <v>58</v>
      </c>
    </row>
    <row r="3" spans="2:15" ht="27" thickBot="1">
      <c r="E3" s="7"/>
      <c r="F3" s="428" t="s">
        <v>0</v>
      </c>
      <c r="G3" s="428"/>
      <c r="H3" s="428"/>
      <c r="I3" s="428"/>
      <c r="J3" s="428"/>
      <c r="K3" s="428"/>
      <c r="L3" s="428"/>
      <c r="M3"/>
    </row>
    <row r="4" spans="2:15" ht="17.25" thickBot="1">
      <c r="C4" s="8"/>
      <c r="D4" s="8"/>
      <c r="E4" s="9"/>
      <c r="F4" s="429" t="s">
        <v>144</v>
      </c>
      <c r="G4" s="430"/>
      <c r="H4" s="430"/>
      <c r="I4" s="430"/>
      <c r="J4" s="430"/>
      <c r="K4" s="430"/>
      <c r="L4" s="440"/>
      <c r="M4"/>
      <c r="N4" s="17" t="s">
        <v>14</v>
      </c>
      <c r="O4" s="18">
        <v>16</v>
      </c>
    </row>
    <row r="5" spans="2:15" ht="17.25" thickBot="1">
      <c r="C5" s="8"/>
      <c r="D5" s="8"/>
      <c r="E5" s="9"/>
      <c r="F5" s="429" t="s">
        <v>46</v>
      </c>
      <c r="G5" s="430"/>
      <c r="H5" s="430" t="s">
        <v>49</v>
      </c>
      <c r="I5" s="430"/>
      <c r="J5" s="441" t="s">
        <v>50</v>
      </c>
      <c r="K5" s="430" t="s">
        <v>59</v>
      </c>
      <c r="L5" s="440" t="s">
        <v>51</v>
      </c>
      <c r="M5"/>
      <c r="N5" s="20" t="s">
        <v>13</v>
      </c>
      <c r="O5" s="21">
        <v>10</v>
      </c>
    </row>
    <row r="6" spans="2:15" ht="17.25" thickBot="1">
      <c r="C6" s="8"/>
      <c r="D6" s="8"/>
      <c r="E6" s="9"/>
      <c r="F6" s="106" t="s">
        <v>48</v>
      </c>
      <c r="G6" s="73" t="s">
        <v>47</v>
      </c>
      <c r="H6" s="269" t="s">
        <v>48</v>
      </c>
      <c r="I6" s="73" t="s">
        <v>47</v>
      </c>
      <c r="J6" s="442"/>
      <c r="K6" s="443"/>
      <c r="L6" s="444"/>
      <c r="M6"/>
      <c r="N6" s="7"/>
      <c r="O6" s="7"/>
    </row>
    <row r="7" spans="2:15">
      <c r="C7" s="382" t="s">
        <v>15</v>
      </c>
      <c r="D7" s="385" t="s">
        <v>28</v>
      </c>
      <c r="E7" s="287" t="s">
        <v>11</v>
      </c>
      <c r="F7" s="325">
        <v>69.819374084472599</v>
      </c>
      <c r="G7" s="325">
        <v>195.42864990234301</v>
      </c>
      <c r="H7" s="325">
        <v>37.327602386474602</v>
      </c>
      <c r="I7" s="325">
        <v>52.492282867431598</v>
      </c>
      <c r="J7" s="131"/>
      <c r="K7" s="325">
        <v>36.999862670898402</v>
      </c>
      <c r="L7" s="287"/>
      <c r="N7" s="22" t="s">
        <v>2</v>
      </c>
      <c r="O7" s="18" t="s">
        <v>6</v>
      </c>
    </row>
    <row r="8" spans="2:15">
      <c r="C8" s="382"/>
      <c r="D8" s="386"/>
      <c r="E8" s="288" t="s">
        <v>12</v>
      </c>
      <c r="F8" s="326">
        <v>0.49411764740943898</v>
      </c>
      <c r="G8" s="326">
        <v>0.50588238239288297</v>
      </c>
      <c r="H8" s="326">
        <v>0.3359375</v>
      </c>
      <c r="I8" s="326">
        <v>0.5</v>
      </c>
      <c r="J8" s="11"/>
      <c r="K8" s="326">
        <v>0.5</v>
      </c>
      <c r="L8" s="288"/>
      <c r="N8" s="23" t="s">
        <v>3</v>
      </c>
      <c r="O8" s="24" t="s">
        <v>7</v>
      </c>
    </row>
    <row r="9" spans="2:15">
      <c r="C9" s="382"/>
      <c r="D9" s="386" t="s">
        <v>29</v>
      </c>
      <c r="E9" s="288" t="s">
        <v>11</v>
      </c>
      <c r="F9" s="326">
        <v>64.219009399414006</v>
      </c>
      <c r="G9" s="326">
        <v>185.97990417480401</v>
      </c>
      <c r="H9" s="326">
        <v>38.372634887695298</v>
      </c>
      <c r="I9" s="326">
        <v>51.5469970703125</v>
      </c>
      <c r="J9" s="11"/>
      <c r="K9" s="326">
        <v>38.1473388671875</v>
      </c>
      <c r="L9" s="288"/>
      <c r="N9" s="23" t="s">
        <v>4</v>
      </c>
      <c r="O9" s="24" t="s">
        <v>8</v>
      </c>
    </row>
    <row r="10" spans="2:15" ht="17.25" thickBot="1">
      <c r="C10" s="382"/>
      <c r="D10" s="387"/>
      <c r="E10" s="289" t="s">
        <v>12</v>
      </c>
      <c r="F10" s="132">
        <v>0.5</v>
      </c>
      <c r="G10" s="132">
        <v>0.5</v>
      </c>
      <c r="H10" s="132">
        <v>0.33333334326744002</v>
      </c>
      <c r="I10" s="132">
        <v>0.5</v>
      </c>
      <c r="J10" s="134"/>
      <c r="K10" s="132">
        <v>0.5</v>
      </c>
      <c r="L10" s="132"/>
      <c r="N10" s="25" t="s">
        <v>5</v>
      </c>
      <c r="O10" s="21" t="s">
        <v>9</v>
      </c>
    </row>
    <row r="11" spans="2:15" ht="17.25" customHeight="1" thickBot="1">
      <c r="C11" s="383" t="s">
        <v>22</v>
      </c>
      <c r="D11" s="385" t="s">
        <v>30</v>
      </c>
      <c r="E11" s="287" t="s">
        <v>11</v>
      </c>
      <c r="F11" s="325">
        <v>170.73831176757801</v>
      </c>
      <c r="G11" s="325">
        <v>11.5706481933593</v>
      </c>
      <c r="H11" s="325">
        <v>9.3861322402954102</v>
      </c>
      <c r="I11" s="325">
        <v>53.734947204589801</v>
      </c>
      <c r="J11" s="131"/>
      <c r="K11" s="325">
        <v>21.988439559936499</v>
      </c>
      <c r="L11" s="287"/>
      <c r="N11" s="7"/>
      <c r="O11" s="7"/>
    </row>
    <row r="12" spans="2:15">
      <c r="C12" s="384"/>
      <c r="D12" s="386"/>
      <c r="E12" s="288" t="s">
        <v>12</v>
      </c>
      <c r="F12" s="326">
        <v>0.50588238239288297</v>
      </c>
      <c r="G12" s="326">
        <v>0.16470588743686601</v>
      </c>
      <c r="H12" s="326">
        <v>0.3359375</v>
      </c>
      <c r="I12" s="326">
        <v>0.5</v>
      </c>
      <c r="J12" s="11"/>
      <c r="K12" s="326">
        <v>0.5</v>
      </c>
      <c r="L12" s="288"/>
      <c r="N12" s="26" t="s">
        <v>18</v>
      </c>
      <c r="O12" s="27" t="s">
        <v>20</v>
      </c>
    </row>
    <row r="13" spans="2:15" ht="17.25" thickBot="1">
      <c r="C13" s="384"/>
      <c r="D13" s="386" t="s">
        <v>31</v>
      </c>
      <c r="E13" s="288" t="s">
        <v>11</v>
      </c>
      <c r="F13" s="326">
        <v>170.90077209472599</v>
      </c>
      <c r="G13" s="326">
        <v>11.505581855773899</v>
      </c>
      <c r="H13" s="326">
        <v>9.3740043640136701</v>
      </c>
      <c r="I13" s="326">
        <v>55.048442840576101</v>
      </c>
      <c r="J13" s="11"/>
      <c r="K13" s="326">
        <v>21.709638595581001</v>
      </c>
      <c r="L13" s="288"/>
      <c r="N13" s="28" t="s">
        <v>19</v>
      </c>
      <c r="O13" s="29" t="s">
        <v>21</v>
      </c>
    </row>
    <row r="14" spans="2:15">
      <c r="C14" s="384"/>
      <c r="D14" s="387"/>
      <c r="E14" s="289" t="s">
        <v>12</v>
      </c>
      <c r="F14" s="132">
        <v>0.5</v>
      </c>
      <c r="G14" s="132">
        <v>4.1666667908430099E-2</v>
      </c>
      <c r="H14" s="132">
        <v>0.33333334326744002</v>
      </c>
      <c r="I14" s="132">
        <v>0.5</v>
      </c>
      <c r="J14" s="134"/>
      <c r="K14" s="132">
        <v>0.5</v>
      </c>
      <c r="L14" s="132"/>
    </row>
    <row r="15" spans="2:15" ht="16.5" customHeight="1">
      <c r="C15" s="369" t="s">
        <v>23</v>
      </c>
      <c r="D15" s="386" t="s">
        <v>32</v>
      </c>
      <c r="E15" s="288" t="s">
        <v>11</v>
      </c>
      <c r="F15" s="326">
        <v>100.57232666015599</v>
      </c>
      <c r="G15" s="326">
        <v>78.158073425292898</v>
      </c>
      <c r="H15" s="16">
        <v>5.37767527930554E-6</v>
      </c>
      <c r="I15" s="326">
        <v>33.191959381103501</v>
      </c>
      <c r="J15" s="11"/>
      <c r="K15" s="326">
        <v>87.5836181640625</v>
      </c>
      <c r="L15" s="288"/>
    </row>
    <row r="16" spans="2:15">
      <c r="C16" s="370"/>
      <c r="D16" s="386"/>
      <c r="E16" s="288" t="s">
        <v>12</v>
      </c>
      <c r="F16" s="326">
        <v>0.49411764740943898</v>
      </c>
      <c r="G16" s="326">
        <v>0.50588238239288297</v>
      </c>
      <c r="H16" s="326">
        <v>1</v>
      </c>
      <c r="I16" s="326">
        <v>0.5</v>
      </c>
      <c r="J16" s="11"/>
      <c r="K16" s="326">
        <v>0.5</v>
      </c>
      <c r="L16" s="288"/>
    </row>
    <row r="17" spans="3:12">
      <c r="C17" s="370"/>
      <c r="D17" s="386" t="s">
        <v>33</v>
      </c>
      <c r="E17" s="288" t="s">
        <v>11</v>
      </c>
      <c r="F17" s="326">
        <v>96.336570739746094</v>
      </c>
      <c r="G17" s="326">
        <v>74.236381530761705</v>
      </c>
      <c r="H17" s="326">
        <v>0</v>
      </c>
      <c r="I17" s="326">
        <v>32.5887641906738</v>
      </c>
      <c r="J17" s="11"/>
      <c r="K17" s="326">
        <v>88.443664550781193</v>
      </c>
      <c r="L17" s="288"/>
    </row>
    <row r="18" spans="3:12">
      <c r="C18" s="370"/>
      <c r="D18" s="386"/>
      <c r="E18" s="288" t="s">
        <v>12</v>
      </c>
      <c r="F18" s="133">
        <v>0.5</v>
      </c>
      <c r="G18" s="133">
        <v>0.5</v>
      </c>
      <c r="H18" s="133">
        <v>1</v>
      </c>
      <c r="I18" s="133">
        <v>0.5</v>
      </c>
      <c r="J18" s="135"/>
      <c r="K18" s="133">
        <v>0.5</v>
      </c>
      <c r="L18" s="133"/>
    </row>
    <row r="19" spans="3:12" ht="16.5" customHeight="1">
      <c r="C19" s="372" t="s">
        <v>24</v>
      </c>
      <c r="D19" s="385" t="s">
        <v>34</v>
      </c>
      <c r="E19" s="287" t="s">
        <v>11</v>
      </c>
      <c r="F19" s="325">
        <v>55.404537200927699</v>
      </c>
      <c r="G19" s="325">
        <v>71.24169921875</v>
      </c>
      <c r="H19" s="325">
        <v>2.2184052467346098</v>
      </c>
      <c r="I19" s="325">
        <v>95.686065673828097</v>
      </c>
      <c r="J19" s="131"/>
      <c r="K19" s="325">
        <v>95.313758850097599</v>
      </c>
      <c r="L19" s="287"/>
    </row>
    <row r="20" spans="3:12">
      <c r="C20" s="373"/>
      <c r="D20" s="386"/>
      <c r="E20" s="288" t="s">
        <v>12</v>
      </c>
      <c r="F20" s="326">
        <v>0.49411764740943898</v>
      </c>
      <c r="G20" s="326">
        <v>0.49411764740943898</v>
      </c>
      <c r="H20" s="326">
        <v>0.6953125</v>
      </c>
      <c r="I20" s="326">
        <v>0.5</v>
      </c>
      <c r="J20" s="11"/>
      <c r="K20" s="326">
        <v>0.5</v>
      </c>
      <c r="L20" s="288"/>
    </row>
    <row r="21" spans="3:12">
      <c r="C21" s="373"/>
      <c r="D21" s="386" t="s">
        <v>35</v>
      </c>
      <c r="E21" s="288" t="s">
        <v>11</v>
      </c>
      <c r="F21" s="326">
        <v>54.643405914306598</v>
      </c>
      <c r="G21" s="326">
        <v>70.326194763183594</v>
      </c>
      <c r="H21" s="326">
        <v>2.2693223953246999</v>
      </c>
      <c r="I21" s="326">
        <v>98.287101745605398</v>
      </c>
      <c r="J21" s="11"/>
      <c r="K21" s="326">
        <v>95.180885314941406</v>
      </c>
      <c r="L21" s="288"/>
    </row>
    <row r="22" spans="3:12">
      <c r="C22" s="373"/>
      <c r="D22" s="387"/>
      <c r="E22" s="289" t="s">
        <v>12</v>
      </c>
      <c r="F22" s="132">
        <v>0.5</v>
      </c>
      <c r="G22" s="132">
        <v>0.5</v>
      </c>
      <c r="H22" s="132">
        <v>0.66666668653488104</v>
      </c>
      <c r="I22" s="132">
        <v>0.5</v>
      </c>
      <c r="J22" s="134"/>
      <c r="K22" s="132">
        <v>0.5</v>
      </c>
      <c r="L22" s="132"/>
    </row>
    <row r="23" spans="3:12" ht="16.5" customHeight="1">
      <c r="C23" s="376" t="s">
        <v>25</v>
      </c>
      <c r="D23" s="386" t="s">
        <v>36</v>
      </c>
      <c r="E23" s="288" t="s">
        <v>11</v>
      </c>
      <c r="F23" s="16">
        <v>3.3533947467803902</v>
      </c>
      <c r="G23" s="326">
        <v>30.7703647613525</v>
      </c>
      <c r="H23" s="16">
        <v>53.237758636474602</v>
      </c>
      <c r="I23" s="16">
        <v>101.243560791015</v>
      </c>
      <c r="J23" s="15"/>
      <c r="K23" s="16">
        <v>79.928787231445298</v>
      </c>
      <c r="L23" s="16"/>
    </row>
    <row r="24" spans="3:12">
      <c r="C24" s="377"/>
      <c r="D24" s="386"/>
      <c r="E24" s="288" t="s">
        <v>12</v>
      </c>
      <c r="F24" s="326">
        <v>0.50588238239288297</v>
      </c>
      <c r="G24" s="326">
        <v>0.50588238239288297</v>
      </c>
      <c r="H24" s="326">
        <v>0.3359375</v>
      </c>
      <c r="I24" s="326">
        <v>0.5</v>
      </c>
      <c r="J24" s="11"/>
      <c r="K24" s="326">
        <v>0.5</v>
      </c>
      <c r="L24" s="288"/>
    </row>
    <row r="25" spans="3:12">
      <c r="C25" s="377"/>
      <c r="D25" s="386" t="s">
        <v>37</v>
      </c>
      <c r="E25" s="288" t="s">
        <v>11</v>
      </c>
      <c r="F25" s="326">
        <v>3.7364089488983101</v>
      </c>
      <c r="G25" s="326">
        <v>28.564804077148398</v>
      </c>
      <c r="H25" s="326">
        <v>54.220329284667898</v>
      </c>
      <c r="I25" s="326">
        <v>103.630332946777</v>
      </c>
      <c r="J25" s="11"/>
      <c r="K25" s="326">
        <v>80.271125793457003</v>
      </c>
      <c r="L25" s="288"/>
    </row>
    <row r="26" spans="3:12">
      <c r="C26" s="377"/>
      <c r="D26" s="386"/>
      <c r="E26" s="288" t="s">
        <v>12</v>
      </c>
      <c r="F26" s="133">
        <v>0.5</v>
      </c>
      <c r="G26" s="133">
        <v>0.5</v>
      </c>
      <c r="H26" s="133">
        <v>0.33333334326744002</v>
      </c>
      <c r="I26" s="133">
        <v>0.5</v>
      </c>
      <c r="J26" s="135"/>
      <c r="K26" s="133">
        <v>0.5</v>
      </c>
      <c r="L26" s="133"/>
    </row>
    <row r="27" spans="3:12" ht="16.5" customHeight="1">
      <c r="C27" s="378" t="s">
        <v>17</v>
      </c>
      <c r="D27" s="385" t="s">
        <v>26</v>
      </c>
      <c r="E27" s="287" t="s">
        <v>11</v>
      </c>
      <c r="F27" s="14">
        <v>9.0291423797607404</v>
      </c>
      <c r="G27" s="14">
        <v>88.861770629882798</v>
      </c>
      <c r="H27" s="14">
        <v>41.630546569824197</v>
      </c>
      <c r="I27" s="14">
        <v>80.094047546386705</v>
      </c>
      <c r="J27" s="13"/>
      <c r="K27" s="14">
        <v>13.845507621765099</v>
      </c>
      <c r="L27" s="14"/>
    </row>
    <row r="28" spans="3:12">
      <c r="C28" s="379"/>
      <c r="D28" s="386"/>
      <c r="E28" s="288" t="s">
        <v>12</v>
      </c>
      <c r="F28" s="326">
        <v>0.50588238239288297</v>
      </c>
      <c r="G28" s="326">
        <v>0.50588238239288297</v>
      </c>
      <c r="H28" s="326">
        <v>0.3359375</v>
      </c>
      <c r="I28" s="326">
        <v>0.5</v>
      </c>
      <c r="J28" s="11"/>
      <c r="K28" s="326">
        <v>0.5</v>
      </c>
      <c r="L28" s="288"/>
    </row>
    <row r="29" spans="3:12">
      <c r="C29" s="379"/>
      <c r="D29" s="386" t="s">
        <v>27</v>
      </c>
      <c r="E29" s="288" t="s">
        <v>11</v>
      </c>
      <c r="F29" s="16">
        <v>9.6460504531860298</v>
      </c>
      <c r="G29" s="16">
        <v>84.713401794433594</v>
      </c>
      <c r="H29" s="16">
        <v>43.205013275146399</v>
      </c>
      <c r="I29" s="16">
        <v>82.182121276855398</v>
      </c>
      <c r="J29" s="15"/>
      <c r="K29" s="16">
        <v>14.266075134277299</v>
      </c>
      <c r="L29" s="16"/>
    </row>
    <row r="30" spans="3:12">
      <c r="C30" s="379"/>
      <c r="D30" s="387"/>
      <c r="E30" s="289" t="s">
        <v>12</v>
      </c>
      <c r="F30" s="132">
        <v>0.5</v>
      </c>
      <c r="G30" s="132">
        <v>0.5</v>
      </c>
      <c r="H30" s="132">
        <v>0.33333334326744002</v>
      </c>
      <c r="I30" s="132">
        <v>0.5</v>
      </c>
      <c r="J30" s="134"/>
      <c r="K30" s="132">
        <v>0.5</v>
      </c>
      <c r="L30" s="132"/>
    </row>
    <row r="31" spans="3:12" ht="16.5" customHeight="1">
      <c r="C31" s="380" t="s">
        <v>16</v>
      </c>
      <c r="D31" s="386" t="s">
        <v>38</v>
      </c>
      <c r="E31" s="288" t="s">
        <v>11</v>
      </c>
      <c r="F31" s="16">
        <v>36.620105743408203</v>
      </c>
      <c r="G31" s="16">
        <v>116.904907226562</v>
      </c>
      <c r="H31" s="16">
        <v>208.55693054199199</v>
      </c>
      <c r="I31" s="16">
        <v>180.463943481445</v>
      </c>
      <c r="J31" s="15"/>
      <c r="K31" s="16">
        <v>4.96887159347534</v>
      </c>
      <c r="L31" s="16"/>
    </row>
    <row r="32" spans="3:12">
      <c r="C32" s="381"/>
      <c r="D32" s="386"/>
      <c r="E32" s="288" t="s">
        <v>12</v>
      </c>
      <c r="F32" s="326">
        <v>0.49411764740943898</v>
      </c>
      <c r="G32" s="326">
        <v>0.49411764740943898</v>
      </c>
      <c r="H32" s="326">
        <v>0.3359375</v>
      </c>
      <c r="I32" s="326">
        <v>0.5</v>
      </c>
      <c r="J32" s="11"/>
      <c r="K32" s="326">
        <v>0.5</v>
      </c>
      <c r="L32" s="288"/>
    </row>
    <row r="33" spans="3:12">
      <c r="C33" s="381"/>
      <c r="D33" s="386" t="s">
        <v>39</v>
      </c>
      <c r="E33" s="288" t="s">
        <v>11</v>
      </c>
      <c r="F33" s="16">
        <v>36.7085571289062</v>
      </c>
      <c r="G33" s="16">
        <v>117.41078948974599</v>
      </c>
      <c r="H33" s="16">
        <v>209.53346252441401</v>
      </c>
      <c r="I33" s="16">
        <v>185.56678771972599</v>
      </c>
      <c r="J33" s="15"/>
      <c r="K33" s="16">
        <v>5.0639266967773402</v>
      </c>
      <c r="L33" s="16"/>
    </row>
    <row r="34" spans="3:12">
      <c r="C34" s="381"/>
      <c r="D34" s="386"/>
      <c r="E34" s="288" t="s">
        <v>12</v>
      </c>
      <c r="F34" s="133">
        <v>0.5</v>
      </c>
      <c r="G34" s="133">
        <v>0.5</v>
      </c>
      <c r="H34" s="133">
        <v>0.33333334326744002</v>
      </c>
      <c r="I34" s="133">
        <v>0.5</v>
      </c>
      <c r="J34" s="135"/>
      <c r="K34" s="133">
        <v>0.5</v>
      </c>
      <c r="L34" s="133"/>
    </row>
    <row r="35" spans="3:12">
      <c r="D35" s="385" t="s">
        <v>40</v>
      </c>
      <c r="E35" s="287" t="s">
        <v>11</v>
      </c>
      <c r="F35" s="14">
        <v>35.436546325683501</v>
      </c>
      <c r="G35" s="325">
        <v>23.587245941162099</v>
      </c>
      <c r="H35" s="14">
        <v>43.86079788208</v>
      </c>
      <c r="I35" s="14">
        <v>12.794878005981399</v>
      </c>
      <c r="J35" s="13"/>
      <c r="K35" s="14">
        <v>26.641942977905199</v>
      </c>
      <c r="L35" s="14"/>
    </row>
    <row r="36" spans="3:12">
      <c r="D36" s="386"/>
      <c r="E36" s="288" t="s">
        <v>12</v>
      </c>
      <c r="F36" s="326">
        <v>0.49411764740943898</v>
      </c>
      <c r="G36" s="326">
        <v>0.50588238239288297</v>
      </c>
      <c r="H36" s="326">
        <v>0.3359375</v>
      </c>
      <c r="I36" s="326">
        <v>0</v>
      </c>
      <c r="J36" s="11"/>
      <c r="K36" s="326">
        <v>0.5</v>
      </c>
      <c r="L36" s="288"/>
    </row>
    <row r="37" spans="3:12">
      <c r="D37" s="386" t="s">
        <v>41</v>
      </c>
      <c r="E37" s="288" t="s">
        <v>11</v>
      </c>
      <c r="F37" s="326">
        <v>35.6796875</v>
      </c>
      <c r="G37" s="326">
        <v>22.608808517456001</v>
      </c>
      <c r="H37" s="326">
        <v>43.731967926025298</v>
      </c>
      <c r="I37" s="326">
        <v>13.1254158020019</v>
      </c>
      <c r="J37" s="11"/>
      <c r="K37" s="326">
        <v>26.696271896362301</v>
      </c>
      <c r="L37" s="288"/>
    </row>
    <row r="38" spans="3:12">
      <c r="D38" s="387"/>
      <c r="E38" s="289" t="s">
        <v>12</v>
      </c>
      <c r="F38" s="132">
        <v>0.5</v>
      </c>
      <c r="G38" s="132">
        <v>0.5</v>
      </c>
      <c r="H38" s="132">
        <v>0.33333334326744002</v>
      </c>
      <c r="I38" s="132">
        <v>0</v>
      </c>
      <c r="J38" s="134"/>
      <c r="K38" s="132">
        <v>0.5</v>
      </c>
      <c r="L38" s="132"/>
    </row>
    <row r="39" spans="3:12">
      <c r="D39" s="386" t="s">
        <v>42</v>
      </c>
      <c r="E39" s="288" t="s">
        <v>11</v>
      </c>
      <c r="F39" s="16">
        <v>9.7307711839675903E-2</v>
      </c>
      <c r="G39" s="16">
        <v>42.649829864501903</v>
      </c>
      <c r="H39" s="16">
        <v>174.60627746582</v>
      </c>
      <c r="I39" s="16">
        <v>22.648180007934499</v>
      </c>
      <c r="J39" s="15"/>
      <c r="K39" s="16">
        <v>129.45487976074199</v>
      </c>
      <c r="L39" s="16"/>
    </row>
    <row r="40" spans="3:12">
      <c r="D40" s="386"/>
      <c r="E40" s="288" t="s">
        <v>12</v>
      </c>
      <c r="F40" s="326">
        <v>0.98823529481887795</v>
      </c>
      <c r="G40" s="326">
        <v>0.50588238239288297</v>
      </c>
      <c r="H40" s="326">
        <v>0.3359375</v>
      </c>
      <c r="I40" s="326">
        <v>0.5</v>
      </c>
      <c r="J40" s="11"/>
      <c r="K40" s="326">
        <v>0.5</v>
      </c>
      <c r="L40" s="288"/>
    </row>
    <row r="41" spans="3:12">
      <c r="D41" s="386" t="s">
        <v>43</v>
      </c>
      <c r="E41" s="288" t="s">
        <v>11</v>
      </c>
      <c r="F41" s="16">
        <v>6.2375806737691099E-4</v>
      </c>
      <c r="G41" s="16">
        <v>40.302074432372997</v>
      </c>
      <c r="H41" s="16">
        <v>176.68852233886699</v>
      </c>
      <c r="I41" s="16">
        <v>22.246742248535099</v>
      </c>
      <c r="J41" s="15"/>
      <c r="K41" s="16">
        <v>128.97216796875</v>
      </c>
      <c r="L41" s="16"/>
    </row>
    <row r="42" spans="3:12">
      <c r="D42" s="386"/>
      <c r="E42" s="288" t="s">
        <v>12</v>
      </c>
      <c r="F42" s="133">
        <v>1</v>
      </c>
      <c r="G42" s="133">
        <v>0.5</v>
      </c>
      <c r="H42" s="133">
        <v>0.33333334326744002</v>
      </c>
      <c r="I42" s="133">
        <v>0.5</v>
      </c>
      <c r="J42" s="135"/>
      <c r="K42" s="133">
        <v>0.5</v>
      </c>
      <c r="L42" s="133"/>
    </row>
    <row r="43" spans="3:12">
      <c r="D43" s="385" t="s">
        <v>44</v>
      </c>
      <c r="E43" s="287" t="s">
        <v>11</v>
      </c>
      <c r="F43" s="14">
        <v>58.386924743652301</v>
      </c>
      <c r="G43" s="14">
        <v>224.49174499511699</v>
      </c>
      <c r="H43" s="14">
        <v>27.173973083496001</v>
      </c>
      <c r="I43" s="14">
        <v>197.75358581542901</v>
      </c>
      <c r="J43" s="13"/>
      <c r="K43" s="14">
        <v>40.309684753417898</v>
      </c>
      <c r="L43" s="14"/>
    </row>
    <row r="44" spans="3:12">
      <c r="D44" s="386"/>
      <c r="E44" s="288" t="s">
        <v>12</v>
      </c>
      <c r="F44" s="326">
        <v>0.50588238239288297</v>
      </c>
      <c r="G44" s="326">
        <v>0.49411764740943898</v>
      </c>
      <c r="H44" s="326">
        <v>0.3359375</v>
      </c>
      <c r="I44" s="326">
        <v>0.5</v>
      </c>
      <c r="J44" s="11"/>
      <c r="K44" s="326">
        <v>0.5</v>
      </c>
      <c r="L44" s="288"/>
    </row>
    <row r="45" spans="3:12">
      <c r="D45" s="386" t="s">
        <v>45</v>
      </c>
      <c r="E45" s="288" t="s">
        <v>11</v>
      </c>
      <c r="F45" s="16">
        <v>60.116497039794901</v>
      </c>
      <c r="G45" s="16">
        <v>220.761306762695</v>
      </c>
      <c r="H45" s="16">
        <v>26.539714813232401</v>
      </c>
      <c r="I45" s="16">
        <v>201.66044616699199</v>
      </c>
      <c r="J45" s="15"/>
      <c r="K45" s="16">
        <v>42.067752838134702</v>
      </c>
      <c r="L45" s="16"/>
    </row>
    <row r="46" spans="3:12">
      <c r="D46" s="387"/>
      <c r="E46" s="289" t="s">
        <v>12</v>
      </c>
      <c r="F46" s="132">
        <v>0.5</v>
      </c>
      <c r="G46" s="132">
        <v>0.5</v>
      </c>
      <c r="H46" s="132">
        <v>0.33333334326744002</v>
      </c>
      <c r="I46" s="132">
        <v>0.5</v>
      </c>
      <c r="J46" s="134"/>
      <c r="K46" s="132">
        <v>0.5</v>
      </c>
      <c r="L46" s="132"/>
    </row>
    <row r="50" spans="3:15" ht="27" thickBot="1">
      <c r="E50" s="7"/>
      <c r="F50" s="450" t="s">
        <v>0</v>
      </c>
      <c r="G50" s="450"/>
      <c r="H50" s="450"/>
      <c r="I50" s="450"/>
      <c r="J50" s="450"/>
      <c r="K50" s="450"/>
      <c r="L50" s="450"/>
    </row>
    <row r="51" spans="3:15" ht="17.25" thickBot="1">
      <c r="C51" s="8"/>
      <c r="D51" s="8"/>
      <c r="E51" s="9"/>
      <c r="F51" s="432" t="s">
        <v>144</v>
      </c>
      <c r="G51" s="433"/>
      <c r="H51" s="433"/>
      <c r="I51" s="433"/>
      <c r="J51" s="433"/>
      <c r="K51" s="433"/>
      <c r="L51" s="434"/>
      <c r="N51" s="17" t="s">
        <v>14</v>
      </c>
      <c r="O51" s="18">
        <v>16</v>
      </c>
    </row>
    <row r="52" spans="3:15" ht="17.25" thickBot="1">
      <c r="C52" s="8"/>
      <c r="D52" s="8"/>
      <c r="E52" s="9"/>
      <c r="F52" s="432" t="s">
        <v>46</v>
      </c>
      <c r="G52" s="433"/>
      <c r="H52" s="433" t="s">
        <v>49</v>
      </c>
      <c r="I52" s="433"/>
      <c r="J52" s="435" t="s">
        <v>50</v>
      </c>
      <c r="K52" s="433" t="s">
        <v>59</v>
      </c>
      <c r="L52" s="434" t="s">
        <v>51</v>
      </c>
      <c r="N52" s="20" t="s">
        <v>13</v>
      </c>
      <c r="O52" s="21">
        <v>10</v>
      </c>
    </row>
    <row r="53" spans="3:15" ht="17.25" thickBot="1">
      <c r="C53" s="8"/>
      <c r="D53" s="8"/>
      <c r="E53" s="9"/>
      <c r="F53" s="109" t="s">
        <v>48</v>
      </c>
      <c r="G53" s="74" t="s">
        <v>47</v>
      </c>
      <c r="H53" s="268" t="s">
        <v>48</v>
      </c>
      <c r="I53" s="74" t="s">
        <v>47</v>
      </c>
      <c r="J53" s="436"/>
      <c r="K53" s="437"/>
      <c r="L53" s="438"/>
      <c r="N53" s="7"/>
      <c r="O53" s="7"/>
    </row>
    <row r="54" spans="3:15">
      <c r="C54" s="382" t="s">
        <v>15</v>
      </c>
      <c r="D54" s="388" t="s">
        <v>28</v>
      </c>
      <c r="E54" s="284" t="s">
        <v>11</v>
      </c>
      <c r="F54" s="327">
        <v>0.96373438835143999</v>
      </c>
      <c r="G54" s="327">
        <v>2.1907267570495601</v>
      </c>
      <c r="H54" s="327">
        <v>74.764396667480398</v>
      </c>
      <c r="I54" s="327">
        <v>22.460582733154201</v>
      </c>
      <c r="J54" s="165"/>
      <c r="K54" s="327">
        <v>2.9770088195800701</v>
      </c>
      <c r="L54" s="284"/>
      <c r="N54" s="22" t="s">
        <v>2</v>
      </c>
      <c r="O54" s="18" t="s">
        <v>6</v>
      </c>
    </row>
    <row r="55" spans="3:15">
      <c r="C55" s="382"/>
      <c r="D55" s="389"/>
      <c r="E55" s="285" t="s">
        <v>12</v>
      </c>
      <c r="F55" s="328">
        <v>0.77325582504272405</v>
      </c>
      <c r="G55" s="328">
        <v>0.49418604373931801</v>
      </c>
      <c r="H55" s="328">
        <v>0.5</v>
      </c>
      <c r="I55" s="328">
        <v>0.5</v>
      </c>
      <c r="J55" s="32"/>
      <c r="K55" s="328">
        <v>0.5</v>
      </c>
      <c r="L55" s="285"/>
      <c r="N55" s="23" t="s">
        <v>3</v>
      </c>
      <c r="O55" s="24" t="s">
        <v>7</v>
      </c>
    </row>
    <row r="56" spans="3:15">
      <c r="C56" s="382"/>
      <c r="D56" s="389" t="s">
        <v>29</v>
      </c>
      <c r="E56" s="285" t="s">
        <v>11</v>
      </c>
      <c r="F56" s="328">
        <v>0.72554326057434004</v>
      </c>
      <c r="G56" s="328">
        <v>2.2439661026000901</v>
      </c>
      <c r="H56" s="328">
        <v>75.493309020996094</v>
      </c>
      <c r="I56" s="328">
        <v>22.268569946288999</v>
      </c>
      <c r="J56" s="32"/>
      <c r="K56" s="328">
        <v>3.3222563266754102</v>
      </c>
      <c r="L56" s="285"/>
      <c r="N56" s="23" t="s">
        <v>4</v>
      </c>
      <c r="O56" s="24" t="s">
        <v>8</v>
      </c>
    </row>
    <row r="57" spans="3:15" ht="17.25" thickBot="1">
      <c r="C57" s="382"/>
      <c r="D57" s="390"/>
      <c r="E57" s="286" t="s">
        <v>12</v>
      </c>
      <c r="F57" s="136">
        <v>0.75</v>
      </c>
      <c r="G57" s="136">
        <v>0.5</v>
      </c>
      <c r="H57" s="136">
        <v>0.5</v>
      </c>
      <c r="I57" s="136">
        <v>0.5</v>
      </c>
      <c r="J57" s="137"/>
      <c r="K57" s="136">
        <v>0.5</v>
      </c>
      <c r="L57" s="136"/>
      <c r="N57" s="25" t="s">
        <v>5</v>
      </c>
      <c r="O57" s="21" t="s">
        <v>9</v>
      </c>
    </row>
    <row r="58" spans="3:15" ht="16.5" customHeight="1" thickBot="1">
      <c r="C58" s="383" t="s">
        <v>22</v>
      </c>
      <c r="D58" s="388" t="s">
        <v>30</v>
      </c>
      <c r="E58" s="284" t="s">
        <v>11</v>
      </c>
      <c r="F58" s="327">
        <v>46.481048583984297</v>
      </c>
      <c r="G58" s="327">
        <v>0.52804648876190097</v>
      </c>
      <c r="H58" s="327">
        <v>0.28769853711128202</v>
      </c>
      <c r="I58" s="327">
        <v>44.397335052490199</v>
      </c>
      <c r="J58" s="165"/>
      <c r="K58" s="327">
        <v>18.473894119262599</v>
      </c>
      <c r="L58" s="284"/>
      <c r="N58" s="7"/>
      <c r="O58" s="7"/>
    </row>
    <row r="59" spans="3:15">
      <c r="C59" s="384"/>
      <c r="D59" s="389"/>
      <c r="E59" s="285" t="s">
        <v>12</v>
      </c>
      <c r="F59" s="328">
        <v>0.5</v>
      </c>
      <c r="G59" s="328">
        <v>0.66860467195510798</v>
      </c>
      <c r="H59" s="328">
        <v>0.93604654073715199</v>
      </c>
      <c r="I59" s="328">
        <v>0.5</v>
      </c>
      <c r="J59" s="32"/>
      <c r="K59" s="328">
        <v>0.5</v>
      </c>
      <c r="L59" s="285"/>
      <c r="N59" s="26" t="s">
        <v>18</v>
      </c>
      <c r="O59" s="27" t="s">
        <v>20</v>
      </c>
    </row>
    <row r="60" spans="3:15" ht="17.25" thickBot="1">
      <c r="C60" s="384"/>
      <c r="D60" s="389" t="s">
        <v>31</v>
      </c>
      <c r="E60" s="285" t="s">
        <v>11</v>
      </c>
      <c r="F60" s="328">
        <v>46.7794380187988</v>
      </c>
      <c r="G60" s="328">
        <v>0.634588181972503</v>
      </c>
      <c r="H60" s="328">
        <v>0.71002036333084095</v>
      </c>
      <c r="I60" s="328">
        <v>44.179981231689403</v>
      </c>
      <c r="J60" s="32"/>
      <c r="K60" s="328">
        <v>19.793249130248999</v>
      </c>
      <c r="L60" s="285"/>
      <c r="N60" s="28" t="s">
        <v>19</v>
      </c>
      <c r="O60" s="29" t="s">
        <v>21</v>
      </c>
    </row>
    <row r="61" spans="3:15">
      <c r="C61" s="384"/>
      <c r="D61" s="390"/>
      <c r="E61" s="286" t="s">
        <v>12</v>
      </c>
      <c r="F61" s="136">
        <v>0.5</v>
      </c>
      <c r="G61" s="136">
        <v>0.625</v>
      </c>
      <c r="H61" s="136">
        <v>0.91666668653488104</v>
      </c>
      <c r="I61" s="136">
        <v>0.5</v>
      </c>
      <c r="J61" s="137"/>
      <c r="K61" s="136">
        <v>0.5</v>
      </c>
      <c r="L61" s="136"/>
    </row>
    <row r="62" spans="3:15" ht="16.5" customHeight="1">
      <c r="C62" s="369" t="s">
        <v>23</v>
      </c>
      <c r="D62" s="389" t="s">
        <v>32</v>
      </c>
      <c r="E62" s="285" t="s">
        <v>11</v>
      </c>
      <c r="F62" s="328">
        <v>1.4320083856582599</v>
      </c>
      <c r="G62" s="328">
        <v>1.0540974140167201</v>
      </c>
      <c r="H62" s="328">
        <v>11.5521697998046</v>
      </c>
      <c r="I62" s="328">
        <v>22.595542907714801</v>
      </c>
      <c r="J62" s="32"/>
      <c r="K62" s="328">
        <v>2.2566237449645898</v>
      </c>
      <c r="L62" s="285"/>
    </row>
    <row r="63" spans="3:15">
      <c r="C63" s="370"/>
      <c r="D63" s="389"/>
      <c r="E63" s="285" t="s">
        <v>12</v>
      </c>
      <c r="F63" s="328">
        <v>0.63953489065170199</v>
      </c>
      <c r="G63" s="328">
        <v>0.50581395626068104</v>
      </c>
      <c r="H63" s="328">
        <v>0.5</v>
      </c>
      <c r="I63" s="328">
        <v>0.5</v>
      </c>
      <c r="J63" s="32"/>
      <c r="K63" s="328">
        <v>0.5</v>
      </c>
      <c r="L63" s="285"/>
    </row>
    <row r="64" spans="3:15">
      <c r="C64" s="370"/>
      <c r="D64" s="389" t="s">
        <v>33</v>
      </c>
      <c r="E64" s="285" t="s">
        <v>11</v>
      </c>
      <c r="F64" s="328">
        <v>1.82574999332427</v>
      </c>
      <c r="G64" s="328">
        <v>1.10726773738861</v>
      </c>
      <c r="H64" s="328">
        <v>11.254863739013601</v>
      </c>
      <c r="I64" s="328">
        <v>22.4819030761718</v>
      </c>
      <c r="J64" s="32"/>
      <c r="K64" s="328">
        <v>2.2715160846710201</v>
      </c>
      <c r="L64" s="285"/>
    </row>
    <row r="65" spans="3:18">
      <c r="C65" s="370"/>
      <c r="D65" s="389"/>
      <c r="E65" s="285" t="s">
        <v>12</v>
      </c>
      <c r="F65" s="138">
        <v>0.47916665673255898</v>
      </c>
      <c r="G65" s="138">
        <v>0.45833334326744002</v>
      </c>
      <c r="H65" s="138">
        <v>0.5</v>
      </c>
      <c r="I65" s="138">
        <v>0.5</v>
      </c>
      <c r="J65" s="139"/>
      <c r="K65" s="138">
        <v>0.5</v>
      </c>
      <c r="L65" s="138"/>
    </row>
    <row r="66" spans="3:18" ht="16.5" customHeight="1">
      <c r="C66" s="372" t="s">
        <v>24</v>
      </c>
      <c r="D66" s="388" t="s">
        <v>34</v>
      </c>
      <c r="E66" s="284" t="s">
        <v>11</v>
      </c>
      <c r="F66" s="327">
        <v>24.641321182250898</v>
      </c>
      <c r="G66" s="327">
        <v>9.1946029663085902</v>
      </c>
      <c r="H66" s="327">
        <v>7.09034919738769</v>
      </c>
      <c r="I66" s="327">
        <v>4.8125734329223597</v>
      </c>
      <c r="J66" s="165"/>
      <c r="K66" s="327">
        <v>2.8522150516510001</v>
      </c>
      <c r="L66" s="284"/>
    </row>
    <row r="67" spans="3:18">
      <c r="C67" s="373"/>
      <c r="D67" s="389"/>
      <c r="E67" s="285" t="s">
        <v>12</v>
      </c>
      <c r="F67" s="328">
        <v>0.5</v>
      </c>
      <c r="G67" s="328">
        <v>0.5</v>
      </c>
      <c r="H67" s="328">
        <v>0.46511629223823497</v>
      </c>
      <c r="I67" s="328">
        <v>0.5</v>
      </c>
      <c r="J67" s="32"/>
      <c r="K67" s="328">
        <v>0.5</v>
      </c>
      <c r="L67" s="285"/>
      <c r="R67" s="6" t="s">
        <v>145</v>
      </c>
    </row>
    <row r="68" spans="3:18">
      <c r="C68" s="373"/>
      <c r="D68" s="389" t="s">
        <v>35</v>
      </c>
      <c r="E68" s="285" t="s">
        <v>11</v>
      </c>
      <c r="F68" s="328">
        <v>25.272996902465799</v>
      </c>
      <c r="G68" s="328">
        <v>9.3482398986816406</v>
      </c>
      <c r="H68" s="328">
        <v>6.9341740608215297</v>
      </c>
      <c r="I68" s="328">
        <v>5.2638378143310502</v>
      </c>
      <c r="J68" s="32"/>
      <c r="K68" s="328">
        <v>3.3767633438110298</v>
      </c>
      <c r="L68" s="285"/>
    </row>
    <row r="69" spans="3:18">
      <c r="C69" s="373"/>
      <c r="D69" s="390"/>
      <c r="E69" s="286" t="s">
        <v>12</v>
      </c>
      <c r="F69" s="136">
        <v>0.5</v>
      </c>
      <c r="G69" s="136">
        <v>0.5</v>
      </c>
      <c r="H69" s="136">
        <v>0.45833334326744002</v>
      </c>
      <c r="I69" s="136">
        <v>0.5</v>
      </c>
      <c r="J69" s="137"/>
      <c r="K69" s="136">
        <v>0.5</v>
      </c>
      <c r="L69" s="136"/>
    </row>
    <row r="70" spans="3:18" ht="16.5" customHeight="1">
      <c r="C70" s="376" t="s">
        <v>25</v>
      </c>
      <c r="D70" s="389" t="s">
        <v>36</v>
      </c>
      <c r="E70" s="285" t="s">
        <v>11</v>
      </c>
      <c r="F70" s="37">
        <v>8.2614459991455007</v>
      </c>
      <c r="G70" s="328">
        <v>0.89181590080261197</v>
      </c>
      <c r="H70" s="37">
        <v>4.0548844337463299</v>
      </c>
      <c r="I70" s="37">
        <v>53.945884704589801</v>
      </c>
      <c r="J70" s="36"/>
      <c r="K70" s="37">
        <v>9.44152736663818</v>
      </c>
      <c r="L70" s="37"/>
    </row>
    <row r="71" spans="3:18">
      <c r="C71" s="377"/>
      <c r="D71" s="389"/>
      <c r="E71" s="285" t="s">
        <v>12</v>
      </c>
      <c r="F71" s="328">
        <v>0.5</v>
      </c>
      <c r="G71" s="328">
        <v>0.593023240566253</v>
      </c>
      <c r="H71" s="328">
        <v>0.5</v>
      </c>
      <c r="I71" s="328">
        <v>0.5</v>
      </c>
      <c r="J71" s="32"/>
      <c r="K71" s="328">
        <v>0.5</v>
      </c>
      <c r="L71" s="285"/>
    </row>
    <row r="72" spans="3:18">
      <c r="C72" s="377"/>
      <c r="D72" s="389" t="s">
        <v>37</v>
      </c>
      <c r="E72" s="285" t="s">
        <v>11</v>
      </c>
      <c r="F72" s="328">
        <v>8.6949272155761701</v>
      </c>
      <c r="G72" s="328">
        <v>0.94544410705566395</v>
      </c>
      <c r="H72" s="328">
        <v>4.2412757873535103</v>
      </c>
      <c r="I72" s="328">
        <v>55.1266059875488</v>
      </c>
      <c r="J72" s="32"/>
      <c r="K72" s="328">
        <v>9.0524711608886701</v>
      </c>
      <c r="L72" s="285"/>
    </row>
    <row r="73" spans="3:18">
      <c r="C73" s="377"/>
      <c r="D73" s="389"/>
      <c r="E73" s="285" t="s">
        <v>12</v>
      </c>
      <c r="F73" s="138">
        <v>0.5</v>
      </c>
      <c r="G73" s="138">
        <v>0.5625</v>
      </c>
      <c r="H73" s="138">
        <v>0.5</v>
      </c>
      <c r="I73" s="138">
        <v>0.5</v>
      </c>
      <c r="J73" s="139"/>
      <c r="K73" s="138">
        <v>0.5</v>
      </c>
      <c r="L73" s="138"/>
    </row>
    <row r="74" spans="3:18" ht="16.5" customHeight="1">
      <c r="C74" s="378" t="s">
        <v>17</v>
      </c>
      <c r="D74" s="388" t="s">
        <v>26</v>
      </c>
      <c r="E74" s="284" t="s">
        <v>11</v>
      </c>
      <c r="F74" s="35">
        <v>3.4027214050292902</v>
      </c>
      <c r="G74" s="35">
        <v>6.9366803169250399</v>
      </c>
      <c r="H74" s="35">
        <v>1.4595906734466499</v>
      </c>
      <c r="I74" s="35">
        <v>1.0300821065902701</v>
      </c>
      <c r="J74" s="34"/>
      <c r="K74" s="35">
        <v>56.470584869384702</v>
      </c>
      <c r="L74" s="35"/>
    </row>
    <row r="75" spans="3:18">
      <c r="C75" s="379"/>
      <c r="D75" s="389"/>
      <c r="E75" s="285" t="s">
        <v>12</v>
      </c>
      <c r="F75" s="328">
        <v>0.5</v>
      </c>
      <c r="G75" s="328">
        <v>0.5</v>
      </c>
      <c r="H75" s="328">
        <v>0.86046510934829701</v>
      </c>
      <c r="I75" s="328">
        <v>0.25</v>
      </c>
      <c r="J75" s="32"/>
      <c r="K75" s="328">
        <v>0.5</v>
      </c>
      <c r="L75" s="285"/>
    </row>
    <row r="76" spans="3:18">
      <c r="C76" s="379"/>
      <c r="D76" s="389" t="s">
        <v>27</v>
      </c>
      <c r="E76" s="285" t="s">
        <v>11</v>
      </c>
      <c r="F76" s="37">
        <v>3.48173904418945</v>
      </c>
      <c r="G76" s="37">
        <v>7.0221877098083496</v>
      </c>
      <c r="H76" s="37">
        <v>2.0990474224090501</v>
      </c>
      <c r="I76" s="37">
        <v>1.14441549777984</v>
      </c>
      <c r="J76" s="36"/>
      <c r="K76" s="37">
        <v>56.6648750305175</v>
      </c>
      <c r="L76" s="37"/>
    </row>
    <row r="77" spans="3:18">
      <c r="C77" s="379"/>
      <c r="D77" s="390"/>
      <c r="E77" s="286" t="s">
        <v>12</v>
      </c>
      <c r="F77" s="136">
        <v>0.5</v>
      </c>
      <c r="G77" s="136">
        <v>0.5</v>
      </c>
      <c r="H77" s="136">
        <v>0.8125</v>
      </c>
      <c r="I77" s="136">
        <v>0.104166664183139</v>
      </c>
      <c r="J77" s="137"/>
      <c r="K77" s="136">
        <v>0.5</v>
      </c>
      <c r="L77" s="136"/>
    </row>
    <row r="78" spans="3:18" ht="16.5" customHeight="1">
      <c r="C78" s="380" t="s">
        <v>16</v>
      </c>
      <c r="D78" s="389" t="s">
        <v>38</v>
      </c>
      <c r="E78" s="285" t="s">
        <v>11</v>
      </c>
      <c r="F78" s="37">
        <v>16.4841003417968</v>
      </c>
      <c r="G78" s="37">
        <v>3.8338744640350302</v>
      </c>
      <c r="H78" s="37">
        <v>3.0696644783020002</v>
      </c>
      <c r="I78" s="37">
        <v>2.7752084732055602</v>
      </c>
      <c r="J78" s="36"/>
      <c r="K78" s="37">
        <v>35.746780395507798</v>
      </c>
      <c r="L78" s="37"/>
    </row>
    <row r="79" spans="3:18">
      <c r="C79" s="381"/>
      <c r="D79" s="389"/>
      <c r="E79" s="285" t="s">
        <v>12</v>
      </c>
      <c r="F79" s="328">
        <v>0.5</v>
      </c>
      <c r="G79" s="328">
        <v>0.5</v>
      </c>
      <c r="H79" s="328">
        <v>0.5</v>
      </c>
      <c r="I79" s="328">
        <v>0.5</v>
      </c>
      <c r="J79" s="32"/>
      <c r="K79" s="328">
        <v>0.5</v>
      </c>
      <c r="L79" s="285"/>
    </row>
    <row r="80" spans="3:18">
      <c r="C80" s="381"/>
      <c r="D80" s="389" t="s">
        <v>39</v>
      </c>
      <c r="E80" s="285" t="s">
        <v>11</v>
      </c>
      <c r="F80" s="37">
        <v>17.230001449584901</v>
      </c>
      <c r="G80" s="37">
        <v>3.82237553596496</v>
      </c>
      <c r="H80" s="37">
        <v>3.4117114543914702</v>
      </c>
      <c r="I80" s="37">
        <v>3.1450061798095699</v>
      </c>
      <c r="J80" s="36"/>
      <c r="K80" s="37">
        <v>36.165977478027301</v>
      </c>
      <c r="L80" s="37"/>
    </row>
    <row r="81" spans="3:12">
      <c r="C81" s="381"/>
      <c r="D81" s="389"/>
      <c r="E81" s="285" t="s">
        <v>12</v>
      </c>
      <c r="F81" s="138">
        <v>0.5</v>
      </c>
      <c r="G81" s="138">
        <v>0.5</v>
      </c>
      <c r="H81" s="138">
        <v>0.5</v>
      </c>
      <c r="I81" s="138">
        <v>0.5</v>
      </c>
      <c r="J81" s="139"/>
      <c r="K81" s="138">
        <v>0.5</v>
      </c>
      <c r="L81" s="138"/>
    </row>
    <row r="82" spans="3:12">
      <c r="D82" s="388" t="s">
        <v>40</v>
      </c>
      <c r="E82" s="284" t="s">
        <v>11</v>
      </c>
      <c r="F82" s="35">
        <v>21.616998672485298</v>
      </c>
      <c r="G82" s="327">
        <v>6.08581113815307</v>
      </c>
      <c r="H82" s="35">
        <v>15.262637138366699</v>
      </c>
      <c r="I82" s="35">
        <v>34.5542793273925</v>
      </c>
      <c r="J82" s="34"/>
      <c r="K82" s="35">
        <v>8.1973915100097603</v>
      </c>
      <c r="L82" s="35"/>
    </row>
    <row r="83" spans="3:12">
      <c r="D83" s="389"/>
      <c r="E83" s="285" t="s">
        <v>12</v>
      </c>
      <c r="F83" s="328">
        <v>0.5</v>
      </c>
      <c r="G83" s="328">
        <v>0.5</v>
      </c>
      <c r="H83" s="328">
        <v>0.5</v>
      </c>
      <c r="I83" s="328">
        <v>0.5</v>
      </c>
      <c r="J83" s="32"/>
      <c r="K83" s="328">
        <v>0.5</v>
      </c>
      <c r="L83" s="285"/>
    </row>
    <row r="84" spans="3:12">
      <c r="D84" s="389" t="s">
        <v>41</v>
      </c>
      <c r="E84" s="285" t="s">
        <v>11</v>
      </c>
      <c r="F84" s="328">
        <v>21.195276260375898</v>
      </c>
      <c r="G84" s="328">
        <v>5.9908308982849103</v>
      </c>
      <c r="H84" s="328">
        <v>15.279263496398899</v>
      </c>
      <c r="I84" s="328">
        <v>35.023086547851499</v>
      </c>
      <c r="J84" s="32"/>
      <c r="K84" s="328">
        <v>8.8546295166015607</v>
      </c>
      <c r="L84" s="285"/>
    </row>
    <row r="85" spans="3:12">
      <c r="D85" s="390"/>
      <c r="E85" s="286" t="s">
        <v>12</v>
      </c>
      <c r="F85" s="136">
        <v>0.5</v>
      </c>
      <c r="G85" s="136">
        <v>0.5</v>
      </c>
      <c r="H85" s="136">
        <v>0.5</v>
      </c>
      <c r="I85" s="136">
        <v>0.5</v>
      </c>
      <c r="J85" s="137"/>
      <c r="K85" s="136">
        <v>0.5</v>
      </c>
      <c r="L85" s="136"/>
    </row>
    <row r="86" spans="3:12">
      <c r="D86" s="389" t="s">
        <v>42</v>
      </c>
      <c r="E86" s="285" t="s">
        <v>11</v>
      </c>
      <c r="F86" s="37">
        <v>28.418724060058501</v>
      </c>
      <c r="G86" s="37">
        <v>1.1363053321838299</v>
      </c>
      <c r="H86" s="37">
        <v>28.5128059387207</v>
      </c>
      <c r="I86" s="37">
        <v>13.4049978256225</v>
      </c>
      <c r="J86" s="36"/>
      <c r="K86" s="37">
        <v>15.861990928649901</v>
      </c>
      <c r="L86" s="37"/>
    </row>
    <row r="87" spans="3:12">
      <c r="D87" s="389"/>
      <c r="E87" s="285" t="s">
        <v>12</v>
      </c>
      <c r="F87" s="328">
        <v>0.5</v>
      </c>
      <c r="G87" s="328">
        <v>0.49418604373931801</v>
      </c>
      <c r="H87" s="328">
        <v>0.5</v>
      </c>
      <c r="I87" s="328">
        <v>0.5</v>
      </c>
      <c r="J87" s="32"/>
      <c r="K87" s="328">
        <v>0.5</v>
      </c>
      <c r="L87" s="285"/>
    </row>
    <row r="88" spans="3:12">
      <c r="D88" s="389" t="s">
        <v>43</v>
      </c>
      <c r="E88" s="285" t="s">
        <v>11</v>
      </c>
      <c r="F88" s="37">
        <v>28.8003540039062</v>
      </c>
      <c r="G88" s="37">
        <v>1.12476766109466</v>
      </c>
      <c r="H88" s="37">
        <v>28.1861171722412</v>
      </c>
      <c r="I88" s="37">
        <v>13.536327362060501</v>
      </c>
      <c r="J88" s="36"/>
      <c r="K88" s="37">
        <v>16.325048446655199</v>
      </c>
      <c r="L88" s="37"/>
    </row>
    <row r="89" spans="3:12">
      <c r="D89" s="389"/>
      <c r="E89" s="285" t="s">
        <v>12</v>
      </c>
      <c r="F89" s="138">
        <v>0.5</v>
      </c>
      <c r="G89" s="138">
        <v>0.5</v>
      </c>
      <c r="H89" s="138">
        <v>0.5</v>
      </c>
      <c r="I89" s="138">
        <v>0.5</v>
      </c>
      <c r="J89" s="139"/>
      <c r="K89" s="138">
        <v>0.5</v>
      </c>
      <c r="L89" s="138"/>
    </row>
    <row r="90" spans="3:12">
      <c r="D90" s="388" t="s">
        <v>44</v>
      </c>
      <c r="E90" s="284" t="s">
        <v>11</v>
      </c>
      <c r="F90" s="35">
        <v>1.96332943439483</v>
      </c>
      <c r="G90" s="35">
        <v>0.196977898478508</v>
      </c>
      <c r="H90" s="35">
        <v>1.9071619510650599</v>
      </c>
      <c r="I90" s="35">
        <v>1.2048983573913501</v>
      </c>
      <c r="J90" s="34"/>
      <c r="K90" s="35">
        <v>4.2557592391967702</v>
      </c>
      <c r="L90" s="35"/>
    </row>
    <row r="91" spans="3:12">
      <c r="D91" s="389"/>
      <c r="E91" s="285" t="s">
        <v>12</v>
      </c>
      <c r="F91" s="328">
        <v>0.62209302186965898</v>
      </c>
      <c r="G91" s="328">
        <v>1</v>
      </c>
      <c r="H91" s="328">
        <v>0.60465115308761597</v>
      </c>
      <c r="I91" s="328">
        <v>0.49418604373931801</v>
      </c>
      <c r="J91" s="32"/>
      <c r="K91" s="328">
        <v>0.5</v>
      </c>
      <c r="L91" s="285"/>
    </row>
    <row r="92" spans="3:12">
      <c r="D92" s="389" t="s">
        <v>45</v>
      </c>
      <c r="E92" s="285" t="s">
        <v>11</v>
      </c>
      <c r="F92" s="37">
        <v>2.5058734416961599</v>
      </c>
      <c r="G92" s="37">
        <v>0.17108882963657299</v>
      </c>
      <c r="H92" s="37">
        <v>1.8436139822006199</v>
      </c>
      <c r="I92" s="37">
        <v>1.2736841440200799</v>
      </c>
      <c r="J92" s="36"/>
      <c r="K92" s="37">
        <v>4.3863201141357404</v>
      </c>
      <c r="L92" s="37"/>
    </row>
    <row r="93" spans="3:12">
      <c r="D93" s="390"/>
      <c r="E93" s="286" t="s">
        <v>12</v>
      </c>
      <c r="F93" s="136">
        <v>0.64583331346511796</v>
      </c>
      <c r="G93" s="136">
        <v>1</v>
      </c>
      <c r="H93" s="136">
        <v>0.6875</v>
      </c>
      <c r="I93" s="136">
        <v>0.41666665673255898</v>
      </c>
      <c r="J93" s="137"/>
      <c r="K93" s="136">
        <v>0.5</v>
      </c>
      <c r="L93" s="136"/>
    </row>
    <row r="97" spans="3:15" ht="27" thickBot="1">
      <c r="E97" s="7"/>
      <c r="F97" s="451" t="s">
        <v>0</v>
      </c>
      <c r="G97" s="451"/>
      <c r="H97" s="451"/>
      <c r="I97" s="451"/>
      <c r="J97" s="451"/>
      <c r="K97" s="451"/>
      <c r="L97" s="451"/>
    </row>
    <row r="98" spans="3:15" ht="17.25" thickBot="1">
      <c r="E98" s="7"/>
      <c r="F98" s="395" t="s">
        <v>144</v>
      </c>
      <c r="G98" s="396"/>
      <c r="H98" s="396"/>
      <c r="I98" s="396"/>
      <c r="J98" s="396"/>
      <c r="K98" s="396"/>
      <c r="L98" s="401"/>
      <c r="N98" s="17" t="s">
        <v>14</v>
      </c>
      <c r="O98" s="18">
        <v>16</v>
      </c>
    </row>
    <row r="99" spans="3:15" ht="17.25" thickBot="1">
      <c r="C99" s="8"/>
      <c r="D99" s="8"/>
      <c r="E99" s="9"/>
      <c r="F99" s="395" t="s">
        <v>46</v>
      </c>
      <c r="G99" s="396"/>
      <c r="H99" s="396" t="s">
        <v>49</v>
      </c>
      <c r="I99" s="396"/>
      <c r="J99" s="398" t="s">
        <v>50</v>
      </c>
      <c r="K99" s="396" t="s">
        <v>59</v>
      </c>
      <c r="L99" s="401" t="s">
        <v>51</v>
      </c>
      <c r="N99" s="20" t="s">
        <v>13</v>
      </c>
      <c r="O99" s="21">
        <v>10</v>
      </c>
    </row>
    <row r="100" spans="3:15" ht="17.25" thickBot="1">
      <c r="C100" s="8"/>
      <c r="D100" s="8"/>
      <c r="E100" s="9"/>
      <c r="F100" s="113" t="s">
        <v>48</v>
      </c>
      <c r="G100" s="76" t="s">
        <v>47</v>
      </c>
      <c r="H100" s="283" t="s">
        <v>48</v>
      </c>
      <c r="I100" s="76" t="s">
        <v>47</v>
      </c>
      <c r="J100" s="399"/>
      <c r="K100" s="400"/>
      <c r="L100" s="402"/>
      <c r="N100" s="7"/>
      <c r="O100" s="7"/>
    </row>
    <row r="101" spans="3:15">
      <c r="C101" s="382" t="s">
        <v>15</v>
      </c>
      <c r="D101" s="391" t="s">
        <v>28</v>
      </c>
      <c r="E101" s="280" t="s">
        <v>11</v>
      </c>
      <c r="F101" s="329">
        <v>1.25923788547515</v>
      </c>
      <c r="G101" s="329">
        <v>1.4861532449722199</v>
      </c>
      <c r="H101" s="329">
        <v>1.1516147851943901</v>
      </c>
      <c r="I101" s="329">
        <v>3.31979036331176</v>
      </c>
      <c r="J101" s="164"/>
      <c r="K101" s="329">
        <v>4.8185048103332502</v>
      </c>
      <c r="L101" s="280"/>
      <c r="N101" s="22" t="s">
        <v>2</v>
      </c>
      <c r="O101" s="18" t="s">
        <v>6</v>
      </c>
    </row>
    <row r="102" spans="3:15">
      <c r="C102" s="382"/>
      <c r="D102" s="392"/>
      <c r="E102" s="281" t="s">
        <v>12</v>
      </c>
      <c r="F102" s="330">
        <v>0.50579148530960005</v>
      </c>
      <c r="G102" s="330">
        <v>0.50193047523498502</v>
      </c>
      <c r="H102" s="330">
        <v>0.50193047523498502</v>
      </c>
      <c r="I102" s="330">
        <v>0.44787645339965798</v>
      </c>
      <c r="J102" s="43"/>
      <c r="K102" s="330">
        <v>0.43629342317581099</v>
      </c>
      <c r="L102" s="281"/>
      <c r="N102" s="23" t="s">
        <v>3</v>
      </c>
      <c r="O102" s="24" t="s">
        <v>7</v>
      </c>
    </row>
    <row r="103" spans="3:15">
      <c r="C103" s="382"/>
      <c r="D103" s="392" t="s">
        <v>29</v>
      </c>
      <c r="E103" s="281" t="s">
        <v>11</v>
      </c>
      <c r="F103" s="330">
        <v>1.19125163555145</v>
      </c>
      <c r="G103" s="330">
        <v>1.7006657123565601</v>
      </c>
      <c r="H103" s="330">
        <v>1.1379917860031099</v>
      </c>
      <c r="I103" s="330">
        <v>2.81489658355712</v>
      </c>
      <c r="J103" s="43"/>
      <c r="K103" s="330">
        <v>5.1191449165344203</v>
      </c>
      <c r="L103" s="281"/>
      <c r="N103" s="23" t="s">
        <v>4</v>
      </c>
      <c r="O103" s="24" t="s">
        <v>8</v>
      </c>
    </row>
    <row r="104" spans="3:15" ht="17.25" thickBot="1">
      <c r="C104" s="382"/>
      <c r="D104" s="393"/>
      <c r="E104" s="282" t="s">
        <v>12</v>
      </c>
      <c r="F104" s="140">
        <v>0.48611110448837203</v>
      </c>
      <c r="G104" s="140">
        <v>0.5</v>
      </c>
      <c r="H104" s="140">
        <v>0.5</v>
      </c>
      <c r="I104" s="140">
        <v>0.47222220897674499</v>
      </c>
      <c r="J104" s="141"/>
      <c r="K104" s="140">
        <v>0.41666665673255898</v>
      </c>
      <c r="L104" s="140"/>
      <c r="N104" s="25" t="s">
        <v>5</v>
      </c>
      <c r="O104" s="21" t="s">
        <v>9</v>
      </c>
    </row>
    <row r="105" spans="3:15" ht="16.5" customHeight="1" thickBot="1">
      <c r="C105" s="383" t="s">
        <v>22</v>
      </c>
      <c r="D105" s="391" t="s">
        <v>30</v>
      </c>
      <c r="E105" s="280" t="s">
        <v>11</v>
      </c>
      <c r="F105" s="329">
        <v>7.1031584739684996</v>
      </c>
      <c r="G105" s="329">
        <v>3.4256732463836599</v>
      </c>
      <c r="H105" s="329">
        <v>3.3637938499450599</v>
      </c>
      <c r="I105" s="329">
        <v>4.0269670486450098</v>
      </c>
      <c r="J105" s="164"/>
      <c r="K105" s="329">
        <v>8.9631042480468697</v>
      </c>
      <c r="L105" s="280"/>
      <c r="N105" s="7"/>
      <c r="O105" s="7"/>
    </row>
    <row r="106" spans="3:15">
      <c r="C106" s="384"/>
      <c r="D106" s="392"/>
      <c r="E106" s="281" t="s">
        <v>12</v>
      </c>
      <c r="F106" s="330">
        <v>0.53281855583190896</v>
      </c>
      <c r="G106" s="330">
        <v>0.146718144416809</v>
      </c>
      <c r="H106" s="330">
        <v>0.57142859697341897</v>
      </c>
      <c r="I106" s="330">
        <v>0.50579148530960005</v>
      </c>
      <c r="J106" s="43"/>
      <c r="K106" s="330">
        <v>0.49806949496269198</v>
      </c>
      <c r="L106" s="281"/>
      <c r="N106" s="26" t="s">
        <v>18</v>
      </c>
      <c r="O106" s="27" t="s">
        <v>20</v>
      </c>
    </row>
    <row r="107" spans="3:15" ht="17.25" thickBot="1">
      <c r="C107" s="384"/>
      <c r="D107" s="392" t="s">
        <v>31</v>
      </c>
      <c r="E107" s="281" t="s">
        <v>11</v>
      </c>
      <c r="F107" s="330">
        <v>6.15321588516235</v>
      </c>
      <c r="G107" s="330">
        <v>3.2845945358276301</v>
      </c>
      <c r="H107" s="330">
        <v>3.8235304355621298</v>
      </c>
      <c r="I107" s="330">
        <v>4.6139049530029297</v>
      </c>
      <c r="J107" s="43"/>
      <c r="K107" s="330">
        <v>9.2674903869628906</v>
      </c>
      <c r="L107" s="281"/>
      <c r="N107" s="28" t="s">
        <v>19</v>
      </c>
      <c r="O107" s="29" t="s">
        <v>21</v>
      </c>
    </row>
    <row r="108" spans="3:15">
      <c r="C108" s="384"/>
      <c r="D108" s="393"/>
      <c r="E108" s="282" t="s">
        <v>12</v>
      </c>
      <c r="F108" s="140">
        <v>0.51388889551162698</v>
      </c>
      <c r="G108" s="140">
        <v>0.125</v>
      </c>
      <c r="H108" s="140">
        <v>0.54166668653488104</v>
      </c>
      <c r="I108" s="140">
        <v>0.5</v>
      </c>
      <c r="J108" s="141"/>
      <c r="K108" s="140">
        <v>0.48611110448837203</v>
      </c>
      <c r="L108" s="140"/>
    </row>
    <row r="109" spans="3:15" ht="16.5" customHeight="1">
      <c r="C109" s="369" t="s">
        <v>23</v>
      </c>
      <c r="D109" s="392" t="s">
        <v>32</v>
      </c>
      <c r="E109" s="281" t="s">
        <v>11</v>
      </c>
      <c r="F109" s="330">
        <v>49.6433715820312</v>
      </c>
      <c r="G109" s="330">
        <v>2.4249517917632999</v>
      </c>
      <c r="H109" s="330">
        <v>8.1090965270996094</v>
      </c>
      <c r="I109" s="330">
        <v>0.93163627386093095</v>
      </c>
      <c r="J109" s="43"/>
      <c r="K109" s="330">
        <v>8.7144861221313406</v>
      </c>
      <c r="L109" s="281"/>
    </row>
    <row r="110" spans="3:15">
      <c r="C110" s="370"/>
      <c r="D110" s="392"/>
      <c r="E110" s="281" t="s">
        <v>12</v>
      </c>
      <c r="F110" s="330">
        <v>0.49806949496269198</v>
      </c>
      <c r="G110" s="330">
        <v>0.35521236062049799</v>
      </c>
      <c r="H110" s="330">
        <v>0.525096535682678</v>
      </c>
      <c r="I110" s="330">
        <v>0.67181468009948697</v>
      </c>
      <c r="J110" s="43"/>
      <c r="K110" s="330">
        <v>0.50193047523498502</v>
      </c>
      <c r="L110" s="281"/>
    </row>
    <row r="111" spans="3:15">
      <c r="C111" s="370"/>
      <c r="D111" s="392" t="s">
        <v>33</v>
      </c>
      <c r="E111" s="281" t="s">
        <v>11</v>
      </c>
      <c r="F111" s="330">
        <v>51.1016426086425</v>
      </c>
      <c r="G111" s="330">
        <v>2.17320609092712</v>
      </c>
      <c r="H111" s="330">
        <v>8.8516635894775302</v>
      </c>
      <c r="I111" s="330">
        <v>1.1395623683929399</v>
      </c>
      <c r="J111" s="43"/>
      <c r="K111" s="330">
        <v>7.8904886245727504</v>
      </c>
      <c r="L111" s="281"/>
    </row>
    <row r="112" spans="3:15">
      <c r="C112" s="370"/>
      <c r="D112" s="392"/>
      <c r="E112" s="281" t="s">
        <v>12</v>
      </c>
      <c r="F112" s="142">
        <v>0.5</v>
      </c>
      <c r="G112" s="142">
        <v>0.33333334326744002</v>
      </c>
      <c r="H112" s="142">
        <v>0.51388889551162698</v>
      </c>
      <c r="I112" s="142">
        <v>0.65277779102325395</v>
      </c>
      <c r="J112" s="143"/>
      <c r="K112" s="142">
        <v>0.5</v>
      </c>
      <c r="L112" s="142"/>
    </row>
    <row r="113" spans="3:12" ht="16.5" customHeight="1">
      <c r="C113" s="372" t="s">
        <v>24</v>
      </c>
      <c r="D113" s="391" t="s">
        <v>34</v>
      </c>
      <c r="E113" s="280" t="s">
        <v>11</v>
      </c>
      <c r="F113" s="329">
        <v>95.512840270996094</v>
      </c>
      <c r="G113" s="329">
        <v>10.128689765930099</v>
      </c>
      <c r="H113" s="329">
        <v>30.1465530395507</v>
      </c>
      <c r="I113" s="329">
        <v>3.7316222190856898</v>
      </c>
      <c r="J113" s="164"/>
      <c r="K113" s="329">
        <v>6.4178657531738201</v>
      </c>
      <c r="L113" s="280"/>
    </row>
    <row r="114" spans="3:12">
      <c r="C114" s="373"/>
      <c r="D114" s="392"/>
      <c r="E114" s="281" t="s">
        <v>12</v>
      </c>
      <c r="F114" s="330">
        <v>0.49806949496269198</v>
      </c>
      <c r="G114" s="330">
        <v>0.49806949496269198</v>
      </c>
      <c r="H114" s="330">
        <v>0.50193047523498502</v>
      </c>
      <c r="I114" s="330">
        <v>0.52123552560806197</v>
      </c>
      <c r="J114" s="43"/>
      <c r="K114" s="330">
        <v>0.50193047523498502</v>
      </c>
      <c r="L114" s="281"/>
    </row>
    <row r="115" spans="3:12">
      <c r="C115" s="373"/>
      <c r="D115" s="392" t="s">
        <v>35</v>
      </c>
      <c r="E115" s="281" t="s">
        <v>11</v>
      </c>
      <c r="F115" s="330">
        <v>91.549102783203097</v>
      </c>
      <c r="G115" s="330">
        <v>10.040167808532701</v>
      </c>
      <c r="H115" s="330">
        <v>30.231803894042901</v>
      </c>
      <c r="I115" s="330">
        <v>4.3657703399658203</v>
      </c>
      <c r="J115" s="43"/>
      <c r="K115" s="330">
        <v>7.2563238143920898</v>
      </c>
      <c r="L115" s="281"/>
    </row>
    <row r="116" spans="3:12">
      <c r="C116" s="373"/>
      <c r="D116" s="393"/>
      <c r="E116" s="282" t="s">
        <v>12</v>
      </c>
      <c r="F116" s="140">
        <v>0.5</v>
      </c>
      <c r="G116" s="140">
        <v>0.5</v>
      </c>
      <c r="H116" s="140">
        <v>0.5</v>
      </c>
      <c r="I116" s="140">
        <v>0.52777779102325395</v>
      </c>
      <c r="J116" s="141"/>
      <c r="K116" s="140">
        <v>0.5</v>
      </c>
      <c r="L116" s="140"/>
    </row>
    <row r="117" spans="3:12" ht="16.5" customHeight="1">
      <c r="C117" s="376" t="s">
        <v>25</v>
      </c>
      <c r="D117" s="392" t="s">
        <v>36</v>
      </c>
      <c r="E117" s="281" t="s">
        <v>11</v>
      </c>
      <c r="F117" s="45">
        <v>23.091182708740199</v>
      </c>
      <c r="G117" s="330">
        <v>2.1114282310008999E-2</v>
      </c>
      <c r="H117" s="45">
        <v>0.68324851989746005</v>
      </c>
      <c r="I117" s="45">
        <v>15.1860656738281</v>
      </c>
      <c r="J117" s="44"/>
      <c r="K117" s="45">
        <v>7.2630505561828604</v>
      </c>
      <c r="L117" s="45"/>
    </row>
    <row r="118" spans="3:12">
      <c r="C118" s="377"/>
      <c r="D118" s="392"/>
      <c r="E118" s="281" t="s">
        <v>12</v>
      </c>
      <c r="F118" s="330">
        <v>0.49806949496269198</v>
      </c>
      <c r="G118" s="330">
        <v>0.98841696977615301</v>
      </c>
      <c r="H118" s="330">
        <v>0.51351350545883101</v>
      </c>
      <c r="I118" s="330">
        <v>0.49806949496269198</v>
      </c>
      <c r="J118" s="43"/>
      <c r="K118" s="330">
        <v>0.50193047523498502</v>
      </c>
      <c r="L118" s="281"/>
    </row>
    <row r="119" spans="3:12">
      <c r="C119" s="377"/>
      <c r="D119" s="392" t="s">
        <v>37</v>
      </c>
      <c r="E119" s="281" t="s">
        <v>11</v>
      </c>
      <c r="F119" s="330">
        <v>22.803819656371999</v>
      </c>
      <c r="G119" s="330">
        <v>3.5909291356801903E-2</v>
      </c>
      <c r="H119" s="330">
        <v>0.68158686161041204</v>
      </c>
      <c r="I119" s="330">
        <v>16.323451995849599</v>
      </c>
      <c r="J119" s="43"/>
      <c r="K119" s="330">
        <v>7.2072849273681596</v>
      </c>
      <c r="L119" s="281"/>
    </row>
    <row r="120" spans="3:12">
      <c r="C120" s="377"/>
      <c r="D120" s="392"/>
      <c r="E120" s="281" t="s">
        <v>12</v>
      </c>
      <c r="F120" s="142">
        <v>0.5</v>
      </c>
      <c r="G120" s="142">
        <v>0.98611110448837203</v>
      </c>
      <c r="H120" s="142">
        <v>0.5</v>
      </c>
      <c r="I120" s="142">
        <v>0.5</v>
      </c>
      <c r="J120" s="143"/>
      <c r="K120" s="142">
        <v>0.5</v>
      </c>
      <c r="L120" s="142"/>
    </row>
    <row r="121" spans="3:12" ht="16.5" customHeight="1">
      <c r="C121" s="378" t="s">
        <v>17</v>
      </c>
      <c r="D121" s="391" t="s">
        <v>26</v>
      </c>
      <c r="E121" s="280" t="s">
        <v>11</v>
      </c>
      <c r="F121" s="41">
        <v>17.563720703125</v>
      </c>
      <c r="G121" s="41">
        <v>2.4656946659088099</v>
      </c>
      <c r="H121" s="41">
        <v>4.9181599617004297</v>
      </c>
      <c r="I121" s="41">
        <v>3.9479773044586102</v>
      </c>
      <c r="J121" s="40"/>
      <c r="K121" s="41">
        <v>20.122417449951101</v>
      </c>
      <c r="L121" s="41"/>
    </row>
    <row r="122" spans="3:12">
      <c r="C122" s="379"/>
      <c r="D122" s="392"/>
      <c r="E122" s="281" t="s">
        <v>12</v>
      </c>
      <c r="F122" s="330">
        <v>0.575289547443389</v>
      </c>
      <c r="G122" s="330">
        <v>0.49806949496269198</v>
      </c>
      <c r="H122" s="330">
        <v>0.55212354660034102</v>
      </c>
      <c r="I122" s="330">
        <v>0.50193047523498502</v>
      </c>
      <c r="J122" s="43"/>
      <c r="K122" s="330">
        <v>0.50193047523498502</v>
      </c>
      <c r="L122" s="281"/>
    </row>
    <row r="123" spans="3:12">
      <c r="C123" s="379"/>
      <c r="D123" s="392" t="s">
        <v>27</v>
      </c>
      <c r="E123" s="281" t="s">
        <v>11</v>
      </c>
      <c r="F123" s="45">
        <v>14.9483995437622</v>
      </c>
      <c r="G123" s="45">
        <v>2.7503135204315101</v>
      </c>
      <c r="H123" s="45">
        <v>4.0780925750732404</v>
      </c>
      <c r="I123" s="45">
        <v>3.9448750019073402</v>
      </c>
      <c r="J123" s="44"/>
      <c r="K123" s="45">
        <v>19.1012458801269</v>
      </c>
      <c r="L123" s="45"/>
    </row>
    <row r="124" spans="3:12">
      <c r="C124" s="379"/>
      <c r="D124" s="393"/>
      <c r="E124" s="282" t="s">
        <v>12</v>
      </c>
      <c r="F124" s="140">
        <v>0.625</v>
      </c>
      <c r="G124" s="140">
        <v>0.5</v>
      </c>
      <c r="H124" s="140">
        <v>0.55555558204650801</v>
      </c>
      <c r="I124" s="140">
        <v>0.5</v>
      </c>
      <c r="J124" s="141"/>
      <c r="K124" s="140">
        <v>0.5</v>
      </c>
      <c r="L124" s="140"/>
    </row>
    <row r="125" spans="3:12" ht="16.5" customHeight="1">
      <c r="C125" s="380" t="s">
        <v>16</v>
      </c>
      <c r="D125" s="392" t="s">
        <v>38</v>
      </c>
      <c r="E125" s="281" t="s">
        <v>11</v>
      </c>
      <c r="F125" s="45">
        <v>11.124661445617599</v>
      </c>
      <c r="G125" s="45">
        <v>0.91849207878112704</v>
      </c>
      <c r="H125" s="45">
        <v>25.913341522216701</v>
      </c>
      <c r="I125" s="45">
        <v>0.85346692800521795</v>
      </c>
      <c r="J125" s="44"/>
      <c r="K125" s="45">
        <v>14.268465042114199</v>
      </c>
      <c r="L125" s="45"/>
    </row>
    <row r="126" spans="3:12">
      <c r="C126" s="381"/>
      <c r="D126" s="392"/>
      <c r="E126" s="281" t="s">
        <v>12</v>
      </c>
      <c r="F126" s="330">
        <v>0.49806949496269198</v>
      </c>
      <c r="G126" s="330">
        <v>0.56756758689880304</v>
      </c>
      <c r="H126" s="330">
        <v>0.50193047523498502</v>
      </c>
      <c r="I126" s="330">
        <v>0.49806949496269198</v>
      </c>
      <c r="J126" s="43"/>
      <c r="K126" s="330">
        <v>0.50965249538421598</v>
      </c>
      <c r="L126" s="281"/>
    </row>
    <row r="127" spans="3:12">
      <c r="C127" s="381"/>
      <c r="D127" s="392" t="s">
        <v>39</v>
      </c>
      <c r="E127" s="281" t="s">
        <v>11</v>
      </c>
      <c r="F127" s="45">
        <v>10.050350189208901</v>
      </c>
      <c r="G127" s="45">
        <v>1.1352221965789699</v>
      </c>
      <c r="H127" s="45">
        <v>26.0188179016113</v>
      </c>
      <c r="I127" s="45">
        <v>0.87183773517608598</v>
      </c>
      <c r="J127" s="44"/>
      <c r="K127" s="45">
        <v>15.2035875320434</v>
      </c>
      <c r="L127" s="45"/>
    </row>
    <row r="128" spans="3:12">
      <c r="C128" s="381"/>
      <c r="D128" s="392"/>
      <c r="E128" s="281" t="s">
        <v>12</v>
      </c>
      <c r="F128" s="142">
        <v>0.5</v>
      </c>
      <c r="G128" s="142">
        <v>0.54166668653488104</v>
      </c>
      <c r="H128" s="142">
        <v>0.5</v>
      </c>
      <c r="I128" s="142">
        <v>0.5</v>
      </c>
      <c r="J128" s="143"/>
      <c r="K128" s="142">
        <v>0.51388889551162698</v>
      </c>
      <c r="L128" s="142"/>
    </row>
    <row r="129" spans="4:12">
      <c r="D129" s="391" t="s">
        <v>40</v>
      </c>
      <c r="E129" s="280" t="s">
        <v>11</v>
      </c>
      <c r="F129" s="41">
        <v>0.57973599433898904</v>
      </c>
      <c r="G129" s="329">
        <v>1.36300349235534</v>
      </c>
      <c r="H129" s="41">
        <v>17.457662582397401</v>
      </c>
      <c r="I129" s="41">
        <v>33.288116455078097</v>
      </c>
      <c r="J129" s="40"/>
      <c r="K129" s="41">
        <v>1.50324499607086</v>
      </c>
      <c r="L129" s="41"/>
    </row>
    <row r="130" spans="4:12">
      <c r="D130" s="392"/>
      <c r="E130" s="281" t="s">
        <v>12</v>
      </c>
      <c r="F130" s="330">
        <v>0.70656371116638095</v>
      </c>
      <c r="G130" s="330">
        <v>0.48262548446655201</v>
      </c>
      <c r="H130" s="330">
        <v>0.49806949496269198</v>
      </c>
      <c r="I130" s="330">
        <v>0.49806949496269198</v>
      </c>
      <c r="J130" s="43"/>
      <c r="K130" s="330">
        <v>0.57142859697341897</v>
      </c>
      <c r="L130" s="281"/>
    </row>
    <row r="131" spans="4:12">
      <c r="D131" s="392" t="s">
        <v>41</v>
      </c>
      <c r="E131" s="281" t="s">
        <v>11</v>
      </c>
      <c r="F131" s="330">
        <v>0.41348657011985701</v>
      </c>
      <c r="G131" s="330">
        <v>1.0582652091979901</v>
      </c>
      <c r="H131" s="330">
        <v>18.766962051391602</v>
      </c>
      <c r="I131" s="330">
        <v>36.000259399413999</v>
      </c>
      <c r="J131" s="43"/>
      <c r="K131" s="330">
        <v>2.0736508369445801</v>
      </c>
      <c r="L131" s="281"/>
    </row>
    <row r="132" spans="4:12">
      <c r="D132" s="393"/>
      <c r="E132" s="282" t="s">
        <v>12</v>
      </c>
      <c r="F132" s="140">
        <v>0.79166668653488104</v>
      </c>
      <c r="G132" s="140">
        <v>0.44444444775581299</v>
      </c>
      <c r="H132" s="140">
        <v>0.5</v>
      </c>
      <c r="I132" s="140">
        <v>0.5</v>
      </c>
      <c r="J132" s="141"/>
      <c r="K132" s="140">
        <v>0.54166668653488104</v>
      </c>
      <c r="L132" s="140"/>
    </row>
    <row r="133" spans="4:12">
      <c r="D133" s="392" t="s">
        <v>42</v>
      </c>
      <c r="E133" s="281" t="s">
        <v>11</v>
      </c>
      <c r="F133" s="45">
        <v>5.6075339317321697</v>
      </c>
      <c r="G133" s="45">
        <v>0.82206100225448597</v>
      </c>
      <c r="H133" s="45">
        <v>70.711692810058594</v>
      </c>
      <c r="I133" s="45">
        <v>0.77762240171432495</v>
      </c>
      <c r="J133" s="44"/>
      <c r="K133" s="45">
        <v>1.28967901691794E-2</v>
      </c>
      <c r="L133" s="45"/>
    </row>
    <row r="134" spans="4:12">
      <c r="D134" s="392"/>
      <c r="E134" s="281" t="s">
        <v>12</v>
      </c>
      <c r="F134" s="330">
        <v>0.49806949496269198</v>
      </c>
      <c r="G134" s="330">
        <v>0.51737451553344704</v>
      </c>
      <c r="H134" s="330">
        <v>0.50193047523498502</v>
      </c>
      <c r="I134" s="330">
        <v>0.48648649454116799</v>
      </c>
      <c r="J134" s="43"/>
      <c r="K134" s="330">
        <v>1</v>
      </c>
      <c r="L134" s="281"/>
    </row>
    <row r="135" spans="4:12">
      <c r="D135" s="392" t="s">
        <v>43</v>
      </c>
      <c r="E135" s="281" t="s">
        <v>11</v>
      </c>
      <c r="F135" s="45">
        <v>5.46245908737182</v>
      </c>
      <c r="G135" s="45">
        <v>0.85514235496520996</v>
      </c>
      <c r="H135" s="45">
        <v>66.846870422363196</v>
      </c>
      <c r="I135" s="45">
        <v>0.80810600519180298</v>
      </c>
      <c r="J135" s="44"/>
      <c r="K135" s="45">
        <v>6.89467368647456E-3</v>
      </c>
      <c r="L135" s="45"/>
    </row>
    <row r="136" spans="4:12">
      <c r="D136" s="392"/>
      <c r="E136" s="281" t="s">
        <v>12</v>
      </c>
      <c r="F136" s="142">
        <v>0.5</v>
      </c>
      <c r="G136" s="142">
        <v>0.52777779102325395</v>
      </c>
      <c r="H136" s="142">
        <v>0.5</v>
      </c>
      <c r="I136" s="142">
        <v>0.48611110448837203</v>
      </c>
      <c r="J136" s="143"/>
      <c r="K136" s="142">
        <v>1</v>
      </c>
      <c r="L136" s="142"/>
    </row>
    <row r="137" spans="4:12">
      <c r="D137" s="391" t="s">
        <v>44</v>
      </c>
      <c r="E137" s="280" t="s">
        <v>11</v>
      </c>
      <c r="F137" s="41">
        <v>36.791988372802699</v>
      </c>
      <c r="G137" s="41">
        <v>6.4490604400634703</v>
      </c>
      <c r="H137" s="41">
        <v>7.36494588851928</v>
      </c>
      <c r="I137" s="41">
        <v>0.72306895256042403</v>
      </c>
      <c r="J137" s="40"/>
      <c r="K137" s="41">
        <v>0.53756135702133101</v>
      </c>
      <c r="L137" s="41"/>
    </row>
    <row r="138" spans="4:12">
      <c r="D138" s="392"/>
      <c r="E138" s="281" t="s">
        <v>12</v>
      </c>
      <c r="F138" s="330">
        <v>0.49806949496269198</v>
      </c>
      <c r="G138" s="330">
        <v>0.45945945382118197</v>
      </c>
      <c r="H138" s="330">
        <v>0.51351350545883101</v>
      </c>
      <c r="I138" s="330">
        <v>0.59073358774185103</v>
      </c>
      <c r="J138" s="43"/>
      <c r="K138" s="330">
        <v>0.849420845508575</v>
      </c>
      <c r="L138" s="281"/>
    </row>
    <row r="139" spans="4:12">
      <c r="D139" s="392" t="s">
        <v>45</v>
      </c>
      <c r="E139" s="281" t="s">
        <v>11</v>
      </c>
      <c r="F139" s="45">
        <v>40.727272033691399</v>
      </c>
      <c r="G139" s="45">
        <v>5.8406820297241202</v>
      </c>
      <c r="H139" s="45">
        <v>6.4493932723998997</v>
      </c>
      <c r="I139" s="45">
        <v>0.82889723777770996</v>
      </c>
      <c r="J139" s="44"/>
      <c r="K139" s="45">
        <v>0.38574960827827398</v>
      </c>
      <c r="L139" s="45"/>
    </row>
    <row r="140" spans="4:12">
      <c r="D140" s="393"/>
      <c r="E140" s="282" t="s">
        <v>12</v>
      </c>
      <c r="F140" s="140">
        <v>0.5</v>
      </c>
      <c r="G140" s="140">
        <v>0.47222220897674499</v>
      </c>
      <c r="H140" s="140">
        <v>0.51388889551162698</v>
      </c>
      <c r="I140" s="140">
        <v>0.54166668653488104</v>
      </c>
      <c r="J140" s="141"/>
      <c r="K140" s="140">
        <v>0.875</v>
      </c>
      <c r="L140" s="140"/>
    </row>
    <row r="144" spans="4:12" ht="27" thickBot="1">
      <c r="E144" s="7"/>
      <c r="F144" s="452" t="s">
        <v>0</v>
      </c>
      <c r="G144" s="452"/>
      <c r="H144" s="452"/>
      <c r="I144" s="452"/>
      <c r="J144" s="452"/>
      <c r="K144" s="452"/>
      <c r="L144" s="452"/>
    </row>
    <row r="145" spans="3:15" ht="17.25" thickBot="1">
      <c r="E145" s="7"/>
      <c r="F145" s="347" t="s">
        <v>144</v>
      </c>
      <c r="G145" s="348"/>
      <c r="H145" s="348"/>
      <c r="I145" s="348"/>
      <c r="J145" s="348"/>
      <c r="K145" s="348"/>
      <c r="L145" s="353"/>
      <c r="N145" s="17" t="s">
        <v>14</v>
      </c>
      <c r="O145" s="18">
        <v>16</v>
      </c>
    </row>
    <row r="146" spans="3:15" ht="17.25" thickBot="1">
      <c r="C146" s="8"/>
      <c r="D146" s="8"/>
      <c r="E146" s="9"/>
      <c r="F146" s="347" t="s">
        <v>46</v>
      </c>
      <c r="G146" s="348"/>
      <c r="H146" s="348" t="s">
        <v>49</v>
      </c>
      <c r="I146" s="348"/>
      <c r="J146" s="350" t="s">
        <v>50</v>
      </c>
      <c r="K146" s="348" t="s">
        <v>59</v>
      </c>
      <c r="L146" s="353" t="s">
        <v>51</v>
      </c>
      <c r="N146" s="20" t="s">
        <v>13</v>
      </c>
      <c r="O146" s="21">
        <v>10</v>
      </c>
    </row>
    <row r="147" spans="3:15" ht="17.25" thickBot="1">
      <c r="C147" s="8"/>
      <c r="D147" s="8"/>
      <c r="E147" s="9"/>
      <c r="F147" s="117" t="s">
        <v>48</v>
      </c>
      <c r="G147" s="77" t="s">
        <v>47</v>
      </c>
      <c r="H147" s="294" t="s">
        <v>48</v>
      </c>
      <c r="I147" s="77" t="s">
        <v>47</v>
      </c>
      <c r="J147" s="351"/>
      <c r="K147" s="352"/>
      <c r="L147" s="354"/>
      <c r="N147" s="7"/>
      <c r="O147" s="7"/>
    </row>
    <row r="148" spans="3:15">
      <c r="C148" s="382" t="s">
        <v>15</v>
      </c>
      <c r="D148" s="405" t="s">
        <v>28</v>
      </c>
      <c r="E148" s="277" t="s">
        <v>11</v>
      </c>
      <c r="F148" s="331">
        <v>6.3237272202968597E-2</v>
      </c>
      <c r="G148" s="331">
        <v>0.92645668983459395</v>
      </c>
      <c r="H148" s="331">
        <v>0.11123641580343201</v>
      </c>
      <c r="I148" s="331">
        <v>0.27044436335563599</v>
      </c>
      <c r="J148" s="163"/>
      <c r="K148" s="331">
        <v>1.06046307086944</v>
      </c>
      <c r="L148" s="277"/>
      <c r="N148" s="22" t="s">
        <v>2</v>
      </c>
      <c r="O148" s="18" t="s">
        <v>6</v>
      </c>
    </row>
    <row r="149" spans="3:15">
      <c r="C149" s="382"/>
      <c r="D149" s="406"/>
      <c r="E149" s="278" t="s">
        <v>12</v>
      </c>
      <c r="F149" s="332">
        <v>0.99710142612457198</v>
      </c>
      <c r="G149" s="332">
        <v>0.55523258447647095</v>
      </c>
      <c r="H149" s="332">
        <v>0.98550724983215299</v>
      </c>
      <c r="I149" s="332">
        <v>0.90988373756408603</v>
      </c>
      <c r="J149" s="51"/>
      <c r="K149" s="332">
        <v>0.675362348556518</v>
      </c>
      <c r="L149" s="278"/>
      <c r="N149" s="23" t="s">
        <v>3</v>
      </c>
      <c r="O149" s="24" t="s">
        <v>7</v>
      </c>
    </row>
    <row r="150" spans="3:15">
      <c r="C150" s="382"/>
      <c r="D150" s="406" t="s">
        <v>29</v>
      </c>
      <c r="E150" s="278" t="s">
        <v>11</v>
      </c>
      <c r="F150" s="332">
        <v>9.8893515765666906E-2</v>
      </c>
      <c r="G150" s="332">
        <v>0.89965027570724398</v>
      </c>
      <c r="H150" s="332">
        <v>0.114913366734981</v>
      </c>
      <c r="I150" s="332">
        <v>0.27366414666175798</v>
      </c>
      <c r="J150" s="51"/>
      <c r="K150" s="332">
        <v>1.11623978614807</v>
      </c>
      <c r="L150" s="278"/>
      <c r="N150" s="23" t="s">
        <v>4</v>
      </c>
      <c r="O150" s="24" t="s">
        <v>8</v>
      </c>
    </row>
    <row r="151" spans="3:15" ht="17.25" thickBot="1">
      <c r="C151" s="382"/>
      <c r="D151" s="407"/>
      <c r="E151" s="279" t="s">
        <v>12</v>
      </c>
      <c r="F151" s="144">
        <v>0.95833331346511796</v>
      </c>
      <c r="G151" s="144">
        <v>0.55208331346511796</v>
      </c>
      <c r="H151" s="144">
        <v>1</v>
      </c>
      <c r="I151" s="144">
        <v>0.90625</v>
      </c>
      <c r="J151" s="145"/>
      <c r="K151" s="144">
        <v>0.66666668653488104</v>
      </c>
      <c r="L151" s="144"/>
      <c r="N151" s="25" t="s">
        <v>5</v>
      </c>
      <c r="O151" s="21" t="s">
        <v>9</v>
      </c>
    </row>
    <row r="152" spans="3:15" ht="16.5" customHeight="1" thickBot="1">
      <c r="C152" s="383" t="s">
        <v>22</v>
      </c>
      <c r="D152" s="405" t="s">
        <v>30</v>
      </c>
      <c r="E152" s="277" t="s">
        <v>11</v>
      </c>
      <c r="F152" s="331">
        <v>11.618787765502899</v>
      </c>
      <c r="G152" s="331">
        <v>0.60205566883087103</v>
      </c>
      <c r="H152" s="331">
        <v>1.44440805912017</v>
      </c>
      <c r="I152" s="331">
        <v>1.5862116813659599</v>
      </c>
      <c r="J152" s="163"/>
      <c r="K152" s="331">
        <v>1.53944480419158</v>
      </c>
      <c r="L152" s="277"/>
      <c r="N152" s="7"/>
      <c r="O152" s="7"/>
    </row>
    <row r="153" spans="3:15">
      <c r="C153" s="384"/>
      <c r="D153" s="406"/>
      <c r="E153" s="278" t="s">
        <v>12</v>
      </c>
      <c r="F153" s="332">
        <v>0.48985508084297102</v>
      </c>
      <c r="G153" s="332">
        <v>0.55813956260681097</v>
      </c>
      <c r="H153" s="332">
        <v>0.71014493703842096</v>
      </c>
      <c r="I153" s="332">
        <v>0.5</v>
      </c>
      <c r="J153" s="51"/>
      <c r="K153" s="332">
        <v>0.66086953878402699</v>
      </c>
      <c r="L153" s="278"/>
      <c r="N153" s="26" t="s">
        <v>18</v>
      </c>
      <c r="O153" s="27" t="s">
        <v>20</v>
      </c>
    </row>
    <row r="154" spans="3:15" ht="17.25" thickBot="1">
      <c r="C154" s="384"/>
      <c r="D154" s="406" t="s">
        <v>31</v>
      </c>
      <c r="E154" s="278" t="s">
        <v>11</v>
      </c>
      <c r="F154" s="332">
        <v>11.5669717788696</v>
      </c>
      <c r="G154" s="332">
        <v>0.55955845117568903</v>
      </c>
      <c r="H154" s="332">
        <v>1.0813516378402701</v>
      </c>
      <c r="I154" s="332">
        <v>1.54185926914215</v>
      </c>
      <c r="J154" s="51"/>
      <c r="K154" s="332">
        <v>1.76723301410675</v>
      </c>
      <c r="L154" s="278"/>
      <c r="N154" s="28" t="s">
        <v>19</v>
      </c>
      <c r="O154" s="29" t="s">
        <v>21</v>
      </c>
    </row>
    <row r="155" spans="3:15">
      <c r="C155" s="384"/>
      <c r="D155" s="407"/>
      <c r="E155" s="279" t="s">
        <v>12</v>
      </c>
      <c r="F155" s="144">
        <v>0.48958334326744002</v>
      </c>
      <c r="G155" s="144">
        <v>0.58333331346511796</v>
      </c>
      <c r="H155" s="144">
        <v>0.77083331346511796</v>
      </c>
      <c r="I155" s="144">
        <v>0.5</v>
      </c>
      <c r="J155" s="145"/>
      <c r="K155" s="144">
        <v>0.66666668653488104</v>
      </c>
      <c r="L155" s="144"/>
    </row>
    <row r="156" spans="3:15" ht="16.5" customHeight="1">
      <c r="C156" s="369" t="s">
        <v>23</v>
      </c>
      <c r="D156" s="406" t="s">
        <v>32</v>
      </c>
      <c r="E156" s="278" t="s">
        <v>11</v>
      </c>
      <c r="F156" s="332">
        <v>0.10050703585147799</v>
      </c>
      <c r="G156" s="332">
        <v>14.5046291351318</v>
      </c>
      <c r="H156" s="332">
        <v>0.96375668048858598</v>
      </c>
      <c r="I156" s="332">
        <v>0.190705060958862</v>
      </c>
      <c r="J156" s="51"/>
      <c r="K156" s="332">
        <v>0.33196726441383301</v>
      </c>
      <c r="L156" s="278"/>
    </row>
    <row r="157" spans="3:15">
      <c r="C157" s="370"/>
      <c r="D157" s="406"/>
      <c r="E157" s="278" t="s">
        <v>12</v>
      </c>
      <c r="F157" s="332">
        <v>0.99130433797836304</v>
      </c>
      <c r="G157" s="332">
        <v>0.5</v>
      </c>
      <c r="H157" s="332">
        <v>0.75652176141738803</v>
      </c>
      <c r="I157" s="332">
        <v>0.99127906560897805</v>
      </c>
      <c r="J157" s="51"/>
      <c r="K157" s="332">
        <v>0.90144926309585505</v>
      </c>
      <c r="L157" s="278"/>
    </row>
    <row r="158" spans="3:15">
      <c r="C158" s="370"/>
      <c r="D158" s="406" t="s">
        <v>33</v>
      </c>
      <c r="E158" s="278" t="s">
        <v>11</v>
      </c>
      <c r="F158" s="332">
        <v>0.10991165786981499</v>
      </c>
      <c r="G158" s="332">
        <v>14.3054666519165</v>
      </c>
      <c r="H158" s="332">
        <v>1.28020250797271</v>
      </c>
      <c r="I158" s="332">
        <v>0.19601975381374301</v>
      </c>
      <c r="J158" s="51"/>
      <c r="K158" s="332">
        <v>0.38247933983802701</v>
      </c>
      <c r="L158" s="278"/>
    </row>
    <row r="159" spans="3:15">
      <c r="C159" s="370"/>
      <c r="D159" s="406"/>
      <c r="E159" s="278" t="s">
        <v>12</v>
      </c>
      <c r="F159" s="146">
        <v>0.98958331346511796</v>
      </c>
      <c r="G159" s="146">
        <v>0.5</v>
      </c>
      <c r="H159" s="146">
        <v>0.71875</v>
      </c>
      <c r="I159" s="146">
        <v>0.98958331346511796</v>
      </c>
      <c r="J159" s="147"/>
      <c r="K159" s="146">
        <v>0.83333331346511796</v>
      </c>
      <c r="L159" s="146"/>
    </row>
    <row r="160" spans="3:15" ht="16.5" customHeight="1">
      <c r="C160" s="372" t="s">
        <v>24</v>
      </c>
      <c r="D160" s="405" t="s">
        <v>34</v>
      </c>
      <c r="E160" s="277" t="s">
        <v>11</v>
      </c>
      <c r="F160" s="331">
        <v>0.16709043085575101</v>
      </c>
      <c r="G160" s="331">
        <v>3.1252019107341697E-2</v>
      </c>
      <c r="H160" s="331">
        <v>0.14360100030899001</v>
      </c>
      <c r="I160" s="331">
        <v>0.17987515032291401</v>
      </c>
      <c r="J160" s="163"/>
      <c r="K160" s="331">
        <v>0.26736748218536299</v>
      </c>
      <c r="L160" s="277"/>
    </row>
    <row r="161" spans="3:12">
      <c r="C161" s="373"/>
      <c r="D161" s="406"/>
      <c r="E161" s="278" t="s">
        <v>12</v>
      </c>
      <c r="F161" s="332">
        <v>0.973913013935089</v>
      </c>
      <c r="G161" s="332">
        <v>0.99127906560897805</v>
      </c>
      <c r="H161" s="332">
        <v>0.94492751359939497</v>
      </c>
      <c r="I161" s="332">
        <v>0.90988373756408603</v>
      </c>
      <c r="J161" s="51"/>
      <c r="K161" s="332">
        <v>0.895652174949646</v>
      </c>
      <c r="L161" s="278"/>
    </row>
    <row r="162" spans="3:12">
      <c r="C162" s="373"/>
      <c r="D162" s="406" t="s">
        <v>35</v>
      </c>
      <c r="E162" s="278" t="s">
        <v>11</v>
      </c>
      <c r="F162" s="332">
        <v>0.110758662223815</v>
      </c>
      <c r="G162" s="332">
        <v>6.7573539912700598E-2</v>
      </c>
      <c r="H162" s="332">
        <v>0.27679249644279402</v>
      </c>
      <c r="I162" s="332">
        <v>0.210748955607414</v>
      </c>
      <c r="J162" s="51"/>
      <c r="K162" s="332">
        <v>0.315702885389328</v>
      </c>
      <c r="L162" s="278"/>
    </row>
    <row r="163" spans="3:12">
      <c r="C163" s="373"/>
      <c r="D163" s="407"/>
      <c r="E163" s="279" t="s">
        <v>12</v>
      </c>
      <c r="F163" s="144">
        <v>0.97916668653488104</v>
      </c>
      <c r="G163" s="144">
        <v>0.96875</v>
      </c>
      <c r="H163" s="144">
        <v>0.91666668653488104</v>
      </c>
      <c r="I163" s="144">
        <v>0.91666668653488104</v>
      </c>
      <c r="J163" s="145"/>
      <c r="K163" s="144">
        <v>0.86458331346511796</v>
      </c>
      <c r="L163" s="144"/>
    </row>
    <row r="164" spans="3:12" ht="16.5" customHeight="1">
      <c r="C164" s="376" t="s">
        <v>25</v>
      </c>
      <c r="D164" s="406" t="s">
        <v>36</v>
      </c>
      <c r="E164" s="278" t="s">
        <v>11</v>
      </c>
      <c r="F164" s="53">
        <v>0.61430853605270297</v>
      </c>
      <c r="G164" s="332">
        <v>1.0160118341445901</v>
      </c>
      <c r="H164" s="53">
        <v>2.1763288974761901</v>
      </c>
      <c r="I164" s="53">
        <v>0.16684390604495999</v>
      </c>
      <c r="J164" s="52"/>
      <c r="K164" s="53">
        <v>0.38024044036865201</v>
      </c>
      <c r="L164" s="53"/>
    </row>
    <row r="165" spans="3:12">
      <c r="C165" s="377"/>
      <c r="D165" s="406"/>
      <c r="E165" s="278" t="s">
        <v>12</v>
      </c>
      <c r="F165" s="332">
        <v>0.81159418821334794</v>
      </c>
      <c r="G165" s="332">
        <v>0.56104654073715199</v>
      </c>
      <c r="H165" s="332">
        <v>0.63478261232376099</v>
      </c>
      <c r="I165" s="332">
        <v>0.99127906560897805</v>
      </c>
      <c r="J165" s="51"/>
      <c r="K165" s="332">
        <v>0.88695651292800903</v>
      </c>
      <c r="L165" s="278"/>
    </row>
    <row r="166" spans="3:12">
      <c r="C166" s="377"/>
      <c r="D166" s="406" t="s">
        <v>37</v>
      </c>
      <c r="E166" s="278" t="s">
        <v>11</v>
      </c>
      <c r="F166" s="332">
        <v>1.1521843671798699</v>
      </c>
      <c r="G166" s="332">
        <v>1.00653135776519</v>
      </c>
      <c r="H166" s="332">
        <v>2.7049095630645699</v>
      </c>
      <c r="I166" s="332">
        <v>0.15730787813663399</v>
      </c>
      <c r="J166" s="51"/>
      <c r="K166" s="332">
        <v>0.95968192815780595</v>
      </c>
      <c r="L166" s="278"/>
    </row>
    <row r="167" spans="3:12">
      <c r="C167" s="377"/>
      <c r="D167" s="406"/>
      <c r="E167" s="278" t="s">
        <v>12</v>
      </c>
      <c r="F167" s="146">
        <v>0.76041668653488104</v>
      </c>
      <c r="G167" s="146">
        <v>0.57291668653488104</v>
      </c>
      <c r="H167" s="146">
        <v>0.60416668653488104</v>
      </c>
      <c r="I167" s="146">
        <v>1</v>
      </c>
      <c r="J167" s="147"/>
      <c r="K167" s="146">
        <v>0.79166668653488104</v>
      </c>
      <c r="L167" s="146"/>
    </row>
    <row r="168" spans="3:12" ht="16.5" customHeight="1">
      <c r="C168" s="378" t="s">
        <v>17</v>
      </c>
      <c r="D168" s="405" t="s">
        <v>26</v>
      </c>
      <c r="E168" s="277" t="s">
        <v>11</v>
      </c>
      <c r="F168" s="49">
        <v>0.34697753190994202</v>
      </c>
      <c r="G168" s="49">
        <v>0.24797731637954701</v>
      </c>
      <c r="H168" s="49">
        <v>5.7773685455322203</v>
      </c>
      <c r="I168" s="49">
        <v>1.37299692630767</v>
      </c>
      <c r="J168" s="48"/>
      <c r="K168" s="49">
        <v>8.4167510271072304E-2</v>
      </c>
      <c r="L168" s="49"/>
    </row>
    <row r="169" spans="3:12">
      <c r="C169" s="379"/>
      <c r="D169" s="406"/>
      <c r="E169" s="278" t="s">
        <v>12</v>
      </c>
      <c r="F169" s="332">
        <v>0.88985508680343595</v>
      </c>
      <c r="G169" s="332">
        <v>0.90406978130340498</v>
      </c>
      <c r="H169" s="332">
        <v>0.50724637508392301</v>
      </c>
      <c r="I169" s="332">
        <v>0.58139532804489102</v>
      </c>
      <c r="J169" s="51"/>
      <c r="K169" s="332">
        <v>0.97101449966430597</v>
      </c>
      <c r="L169" s="278"/>
    </row>
    <row r="170" spans="3:12">
      <c r="C170" s="379"/>
      <c r="D170" s="406" t="s">
        <v>27</v>
      </c>
      <c r="E170" s="278" t="s">
        <v>11</v>
      </c>
      <c r="F170" s="53">
        <v>0.34503510594367898</v>
      </c>
      <c r="G170" s="53">
        <v>0.30957058072090099</v>
      </c>
      <c r="H170" s="53">
        <v>5.9111971855163503</v>
      </c>
      <c r="I170" s="53">
        <v>1.31265449523925</v>
      </c>
      <c r="J170" s="52"/>
      <c r="K170" s="53">
        <v>0.13247245550155601</v>
      </c>
      <c r="L170" s="53"/>
    </row>
    <row r="171" spans="3:12">
      <c r="C171" s="379"/>
      <c r="D171" s="407"/>
      <c r="E171" s="279" t="s">
        <v>12</v>
      </c>
      <c r="F171" s="144">
        <v>0.86458331346511796</v>
      </c>
      <c r="G171" s="144">
        <v>0.84375</v>
      </c>
      <c r="H171" s="144">
        <v>0.51041668653488104</v>
      </c>
      <c r="I171" s="144">
        <v>0.59375</v>
      </c>
      <c r="J171" s="145"/>
      <c r="K171" s="144">
        <v>0.92708331346511796</v>
      </c>
      <c r="L171" s="144"/>
    </row>
    <row r="172" spans="3:12" ht="16.5" customHeight="1">
      <c r="C172" s="380" t="s">
        <v>16</v>
      </c>
      <c r="D172" s="406" t="s">
        <v>38</v>
      </c>
      <c r="E172" s="278" t="s">
        <v>11</v>
      </c>
      <c r="F172" s="53">
        <v>4.4949846267700098</v>
      </c>
      <c r="G172" s="53">
        <v>2.0928316116332999</v>
      </c>
      <c r="H172" s="53">
        <v>0.35920372605323703</v>
      </c>
      <c r="I172" s="53">
        <v>17.0331726074218</v>
      </c>
      <c r="J172" s="52"/>
      <c r="K172" s="53">
        <v>0.14740100502967801</v>
      </c>
      <c r="L172" s="53"/>
    </row>
    <row r="173" spans="3:12">
      <c r="C173" s="381"/>
      <c r="D173" s="406"/>
      <c r="E173" s="278" t="s">
        <v>12</v>
      </c>
      <c r="F173" s="332">
        <v>0.37101450562477101</v>
      </c>
      <c r="G173" s="332">
        <v>0.50290697813034002</v>
      </c>
      <c r="H173" s="332">
        <v>0.85797101259231501</v>
      </c>
      <c r="I173" s="332">
        <v>0.50872093439102095</v>
      </c>
      <c r="J173" s="51"/>
      <c r="K173" s="332">
        <v>0.96231883764266901</v>
      </c>
      <c r="L173" s="278"/>
    </row>
    <row r="174" spans="3:12">
      <c r="C174" s="381"/>
      <c r="D174" s="406" t="s">
        <v>39</v>
      </c>
      <c r="E174" s="278" t="s">
        <v>11</v>
      </c>
      <c r="F174" s="53">
        <v>4.7746815681457502</v>
      </c>
      <c r="G174" s="53">
        <v>2.5926311016082701</v>
      </c>
      <c r="H174" s="53">
        <v>0.29902014136314298</v>
      </c>
      <c r="I174" s="53">
        <v>18.6785678863525</v>
      </c>
      <c r="J174" s="52"/>
      <c r="K174" s="53">
        <v>0.21644698083400701</v>
      </c>
      <c r="L174" s="53"/>
    </row>
    <row r="175" spans="3:12">
      <c r="C175" s="381"/>
      <c r="D175" s="406"/>
      <c r="E175" s="278" t="s">
        <v>12</v>
      </c>
      <c r="F175" s="146">
        <v>0.38541665673255898</v>
      </c>
      <c r="G175" s="146">
        <v>0.5</v>
      </c>
      <c r="H175" s="146">
        <v>0.88541668653488104</v>
      </c>
      <c r="I175" s="146">
        <v>0.5</v>
      </c>
      <c r="J175" s="147"/>
      <c r="K175" s="146">
        <v>0.90625</v>
      </c>
      <c r="L175" s="146"/>
    </row>
    <row r="176" spans="3:12">
      <c r="D176" s="405" t="s">
        <v>40</v>
      </c>
      <c r="E176" s="277" t="s">
        <v>11</v>
      </c>
      <c r="F176" s="49">
        <v>0.35789355635643</v>
      </c>
      <c r="G176" s="331">
        <v>0.86036866903304998</v>
      </c>
      <c r="H176" s="49">
        <v>5.9445891380309996</v>
      </c>
      <c r="I176" s="49">
        <v>1.05907142162323</v>
      </c>
      <c r="J176" s="48"/>
      <c r="K176" s="49">
        <v>2.21836256980896</v>
      </c>
      <c r="L176" s="49"/>
    </row>
    <row r="177" spans="4:15">
      <c r="D177" s="406"/>
      <c r="E177" s="278" t="s">
        <v>12</v>
      </c>
      <c r="F177" s="332">
        <v>0.895652174949646</v>
      </c>
      <c r="G177" s="332">
        <v>0.54360467195510798</v>
      </c>
      <c r="H177" s="332">
        <v>0.56811594963073697</v>
      </c>
      <c r="I177" s="332">
        <v>0.421511620283126</v>
      </c>
      <c r="J177" s="51"/>
      <c r="K177" s="332">
        <v>0.50144928693771296</v>
      </c>
      <c r="L177" s="278"/>
    </row>
    <row r="178" spans="4:15">
      <c r="D178" s="406" t="s">
        <v>41</v>
      </c>
      <c r="E178" s="278" t="s">
        <v>11</v>
      </c>
      <c r="F178" s="332">
        <v>0.48645126819610501</v>
      </c>
      <c r="G178" s="332">
        <v>0.99161696434020996</v>
      </c>
      <c r="H178" s="332">
        <v>6.6640696525573704</v>
      </c>
      <c r="I178" s="332">
        <v>1.07167863845825</v>
      </c>
      <c r="J178" s="51"/>
      <c r="K178" s="332">
        <v>2.55681228637695</v>
      </c>
      <c r="L178" s="278"/>
    </row>
    <row r="179" spans="4:15">
      <c r="D179" s="407"/>
      <c r="E179" s="279" t="s">
        <v>12</v>
      </c>
      <c r="F179" s="144">
        <v>0.85416668653488104</v>
      </c>
      <c r="G179" s="144">
        <v>0.55208331346511796</v>
      </c>
      <c r="H179" s="144">
        <v>0.57291668653488104</v>
      </c>
      <c r="I179" s="144">
        <v>0.42708334326744002</v>
      </c>
      <c r="J179" s="145"/>
      <c r="K179" s="144">
        <v>0.5</v>
      </c>
      <c r="L179" s="144"/>
    </row>
    <row r="180" spans="4:15">
      <c r="D180" s="406" t="s">
        <v>42</v>
      </c>
      <c r="E180" s="278" t="s">
        <v>11</v>
      </c>
      <c r="F180" s="53">
        <v>3.4286174923181499E-2</v>
      </c>
      <c r="G180" s="53">
        <v>6.5047330856323198</v>
      </c>
      <c r="H180" s="53">
        <v>34.536018371582003</v>
      </c>
      <c r="I180" s="53">
        <v>1.01307916641235</v>
      </c>
      <c r="J180" s="52"/>
      <c r="K180" s="53">
        <v>3.8203372955322199</v>
      </c>
      <c r="L180" s="53"/>
    </row>
    <row r="181" spans="4:15">
      <c r="D181" s="406"/>
      <c r="E181" s="278" t="s">
        <v>12</v>
      </c>
      <c r="F181" s="332">
        <v>0.99130433797836304</v>
      </c>
      <c r="G181" s="332">
        <v>0.54360467195510798</v>
      </c>
      <c r="H181" s="332">
        <v>0.49855071306228599</v>
      </c>
      <c r="I181" s="332">
        <v>0.531976759433746</v>
      </c>
      <c r="J181" s="51"/>
      <c r="K181" s="332">
        <v>0.31304347515106201</v>
      </c>
      <c r="L181" s="278"/>
    </row>
    <row r="182" spans="4:15">
      <c r="D182" s="406" t="s">
        <v>43</v>
      </c>
      <c r="E182" s="278" t="s">
        <v>11</v>
      </c>
      <c r="F182" s="53">
        <v>5.9453949332237202E-2</v>
      </c>
      <c r="G182" s="53">
        <v>7.6651520729064897</v>
      </c>
      <c r="H182" s="53">
        <v>35.162155151367102</v>
      </c>
      <c r="I182" s="53">
        <v>0.95795750617980902</v>
      </c>
      <c r="J182" s="52"/>
      <c r="K182" s="53">
        <v>3.9688532352447501</v>
      </c>
      <c r="L182" s="53"/>
    </row>
    <row r="183" spans="4:15">
      <c r="D183" s="406"/>
      <c r="E183" s="278" t="s">
        <v>12</v>
      </c>
      <c r="F183" s="146">
        <v>0.98958331346511796</v>
      </c>
      <c r="G183" s="146">
        <v>0.47916665673255898</v>
      </c>
      <c r="H183" s="146">
        <v>0.5</v>
      </c>
      <c r="I183" s="146">
        <v>0.5625</v>
      </c>
      <c r="J183" s="147"/>
      <c r="K183" s="146">
        <v>0.38541665673255898</v>
      </c>
      <c r="L183" s="146"/>
    </row>
    <row r="184" spans="4:15">
      <c r="D184" s="405" t="s">
        <v>44</v>
      </c>
      <c r="E184" s="277" t="s">
        <v>11</v>
      </c>
      <c r="F184" s="49">
        <v>0.50212311744689897</v>
      </c>
      <c r="G184" s="49">
        <v>8.3588764071464497E-2</v>
      </c>
      <c r="H184" s="49">
        <v>2.2051520347595202</v>
      </c>
      <c r="I184" s="49">
        <v>19.038101196288999</v>
      </c>
      <c r="J184" s="48"/>
      <c r="K184" s="49">
        <v>6.5959572792053195E-2</v>
      </c>
      <c r="L184" s="49"/>
    </row>
    <row r="185" spans="4:15">
      <c r="D185" s="406"/>
      <c r="E185" s="278" t="s">
        <v>12</v>
      </c>
      <c r="F185" s="332">
        <v>0.80869567394256503</v>
      </c>
      <c r="G185" s="332">
        <v>0.99418604373931796</v>
      </c>
      <c r="H185" s="332">
        <v>0.60579711198806696</v>
      </c>
      <c r="I185" s="332">
        <v>0.50581395626068104</v>
      </c>
      <c r="J185" s="51"/>
      <c r="K185" s="332">
        <v>0.99710142612457198</v>
      </c>
      <c r="L185" s="278"/>
    </row>
    <row r="186" spans="4:15">
      <c r="D186" s="406" t="s">
        <v>45</v>
      </c>
      <c r="E186" s="278" t="s">
        <v>11</v>
      </c>
      <c r="F186" s="53">
        <v>0.60126525163650502</v>
      </c>
      <c r="G186" s="53">
        <v>0.107463605701923</v>
      </c>
      <c r="H186" s="53">
        <v>2.4918527603149401</v>
      </c>
      <c r="I186" s="53">
        <v>20.415267944335898</v>
      </c>
      <c r="J186" s="52"/>
      <c r="K186" s="53">
        <v>8.8486790657043402E-2</v>
      </c>
      <c r="L186" s="53"/>
    </row>
    <row r="187" spans="4:15">
      <c r="D187" s="407"/>
      <c r="E187" s="279" t="s">
        <v>12</v>
      </c>
      <c r="F187" s="144">
        <v>0.80208331346511796</v>
      </c>
      <c r="G187" s="144">
        <v>0.97916668653488104</v>
      </c>
      <c r="H187" s="144">
        <v>0.60416668653488104</v>
      </c>
      <c r="I187" s="144">
        <v>0.51041668653488104</v>
      </c>
      <c r="J187" s="145"/>
      <c r="K187" s="144">
        <v>0.98958331346511796</v>
      </c>
      <c r="L187" s="144"/>
    </row>
    <row r="191" spans="4:15" ht="27" thickBot="1">
      <c r="E191" s="7"/>
      <c r="F191" s="453" t="s">
        <v>0</v>
      </c>
      <c r="G191" s="453"/>
      <c r="H191" s="453"/>
      <c r="I191" s="453"/>
      <c r="J191" s="453"/>
      <c r="K191" s="453"/>
      <c r="L191" s="453"/>
    </row>
    <row r="192" spans="4:15" ht="17.25" thickBot="1">
      <c r="E192" s="7"/>
      <c r="F192" s="412" t="s">
        <v>144</v>
      </c>
      <c r="G192" s="413"/>
      <c r="H192" s="413"/>
      <c r="I192" s="413"/>
      <c r="J192" s="413"/>
      <c r="K192" s="413"/>
      <c r="L192" s="418"/>
      <c r="N192" s="17" t="s">
        <v>14</v>
      </c>
      <c r="O192" s="18">
        <v>16</v>
      </c>
    </row>
    <row r="193" spans="3:15" ht="17.25" thickBot="1">
      <c r="C193" s="8"/>
      <c r="D193" s="8"/>
      <c r="E193" s="9"/>
      <c r="F193" s="412" t="s">
        <v>46</v>
      </c>
      <c r="G193" s="413"/>
      <c r="H193" s="413" t="s">
        <v>49</v>
      </c>
      <c r="I193" s="413"/>
      <c r="J193" s="415" t="s">
        <v>50</v>
      </c>
      <c r="K193" s="413" t="s">
        <v>59</v>
      </c>
      <c r="L193" s="418" t="s">
        <v>51</v>
      </c>
      <c r="N193" s="20" t="s">
        <v>13</v>
      </c>
      <c r="O193" s="21">
        <v>10</v>
      </c>
    </row>
    <row r="194" spans="3:15" ht="17.25" thickBot="1">
      <c r="C194" s="8"/>
      <c r="D194" s="8"/>
      <c r="E194" s="9"/>
      <c r="F194" s="121" t="s">
        <v>48</v>
      </c>
      <c r="G194" s="78" t="s">
        <v>47</v>
      </c>
      <c r="H194" s="276" t="s">
        <v>48</v>
      </c>
      <c r="I194" s="78" t="s">
        <v>47</v>
      </c>
      <c r="J194" s="416"/>
      <c r="K194" s="417"/>
      <c r="L194" s="419"/>
      <c r="N194" s="7"/>
      <c r="O194" s="7"/>
    </row>
    <row r="195" spans="3:15">
      <c r="C195" s="382" t="s">
        <v>15</v>
      </c>
      <c r="D195" s="408" t="s">
        <v>28</v>
      </c>
      <c r="E195" s="273" t="s">
        <v>11</v>
      </c>
      <c r="F195" s="333">
        <v>1.3404730707406901E-2</v>
      </c>
      <c r="G195" s="333">
        <v>3.2163362950086503E-2</v>
      </c>
      <c r="H195" s="333">
        <v>5.64053617417812E-2</v>
      </c>
      <c r="I195" s="333">
        <v>0.134762972593307</v>
      </c>
      <c r="J195" s="63"/>
      <c r="K195" s="333">
        <v>9.2399759292602504</v>
      </c>
      <c r="L195" s="273"/>
      <c r="N195" s="22" t="s">
        <v>2</v>
      </c>
      <c r="O195" s="18" t="s">
        <v>6</v>
      </c>
    </row>
    <row r="196" spans="3:15">
      <c r="C196" s="382"/>
      <c r="D196" s="409"/>
      <c r="E196" s="274" t="s">
        <v>12</v>
      </c>
      <c r="F196" s="334">
        <v>1</v>
      </c>
      <c r="G196" s="334">
        <v>1</v>
      </c>
      <c r="H196" s="334">
        <v>0.99074071645736606</v>
      </c>
      <c r="I196" s="334">
        <v>0.94444441795349099</v>
      </c>
      <c r="J196" s="59"/>
      <c r="K196" s="334">
        <v>0.56481480598449696</v>
      </c>
      <c r="L196" s="274"/>
      <c r="N196" s="23" t="s">
        <v>3</v>
      </c>
      <c r="O196" s="24" t="s">
        <v>7</v>
      </c>
    </row>
    <row r="197" spans="3:15">
      <c r="C197" s="382"/>
      <c r="D197" s="409" t="s">
        <v>29</v>
      </c>
      <c r="E197" s="274" t="s">
        <v>11</v>
      </c>
      <c r="F197" s="334">
        <v>1.1525493115186599E-2</v>
      </c>
      <c r="G197" s="334">
        <v>2.65435762703418E-2</v>
      </c>
      <c r="H197" s="334">
        <v>5.8996621519327101E-2</v>
      </c>
      <c r="I197" s="334">
        <v>0.20640234649181299</v>
      </c>
      <c r="J197" s="59"/>
      <c r="K197" s="334">
        <v>11.051480293273899</v>
      </c>
      <c r="L197" s="274"/>
      <c r="N197" s="23" t="s">
        <v>4</v>
      </c>
      <c r="O197" s="24" t="s">
        <v>8</v>
      </c>
    </row>
    <row r="198" spans="3:15" ht="17.25" thickBot="1">
      <c r="C198" s="382"/>
      <c r="D198" s="410"/>
      <c r="E198" s="275" t="s">
        <v>12</v>
      </c>
      <c r="F198" s="148">
        <v>1</v>
      </c>
      <c r="G198" s="148">
        <v>1</v>
      </c>
      <c r="H198" s="148">
        <v>0.99166667461395197</v>
      </c>
      <c r="I198" s="148">
        <v>0.90833336114883401</v>
      </c>
      <c r="J198" s="149"/>
      <c r="K198" s="148">
        <v>0.57499998807907104</v>
      </c>
      <c r="L198" s="148"/>
      <c r="N198" s="25" t="s">
        <v>5</v>
      </c>
      <c r="O198" s="21" t="s">
        <v>9</v>
      </c>
    </row>
    <row r="199" spans="3:15" ht="16.5" customHeight="1" thickBot="1">
      <c r="C199" s="383" t="s">
        <v>22</v>
      </c>
      <c r="D199" s="408" t="s">
        <v>30</v>
      </c>
      <c r="E199" s="273" t="s">
        <v>11</v>
      </c>
      <c r="F199" s="333">
        <v>4.9910780042409897E-2</v>
      </c>
      <c r="G199" s="333">
        <v>0.20756298303604101</v>
      </c>
      <c r="H199" s="333">
        <v>0.31491219997406</v>
      </c>
      <c r="I199" s="333">
        <v>3.8580272346735001E-2</v>
      </c>
      <c r="J199" s="63"/>
      <c r="K199" s="333">
        <v>2.9277043342590301</v>
      </c>
      <c r="L199" s="273"/>
      <c r="N199" s="7"/>
      <c r="O199" s="7"/>
    </row>
    <row r="200" spans="3:15">
      <c r="C200" s="384"/>
      <c r="D200" s="409"/>
      <c r="E200" s="274" t="s">
        <v>12</v>
      </c>
      <c r="F200" s="334">
        <v>0.99074071645736606</v>
      </c>
      <c r="G200" s="334">
        <v>0.92592591047286898</v>
      </c>
      <c r="H200" s="334">
        <v>0.91435188055038397</v>
      </c>
      <c r="I200" s="334">
        <v>0.99768519401550204</v>
      </c>
      <c r="J200" s="59"/>
      <c r="K200" s="334">
        <v>0.73379629850387496</v>
      </c>
      <c r="L200" s="274"/>
      <c r="N200" s="26" t="s">
        <v>18</v>
      </c>
      <c r="O200" s="27" t="s">
        <v>20</v>
      </c>
    </row>
    <row r="201" spans="3:15" ht="17.25" thickBot="1">
      <c r="C201" s="384"/>
      <c r="D201" s="409" t="s">
        <v>31</v>
      </c>
      <c r="E201" s="274" t="s">
        <v>11</v>
      </c>
      <c r="F201" s="334">
        <v>3.9474394172429997E-2</v>
      </c>
      <c r="G201" s="334">
        <v>0.16477508842945099</v>
      </c>
      <c r="H201" s="334">
        <v>0.36624613404273898</v>
      </c>
      <c r="I201" s="334">
        <v>3.7367634475231101E-2</v>
      </c>
      <c r="J201" s="59"/>
      <c r="K201" s="334">
        <v>2.4285283088684002</v>
      </c>
      <c r="L201" s="274"/>
      <c r="N201" s="28" t="s">
        <v>19</v>
      </c>
      <c r="O201" s="29" t="s">
        <v>21</v>
      </c>
    </row>
    <row r="202" spans="3:15">
      <c r="C202" s="384"/>
      <c r="D202" s="410"/>
      <c r="E202" s="275" t="s">
        <v>12</v>
      </c>
      <c r="F202" s="148">
        <v>0.99166667461395197</v>
      </c>
      <c r="G202" s="148">
        <v>0.95833331346511796</v>
      </c>
      <c r="H202" s="148">
        <v>0.92500001192092896</v>
      </c>
      <c r="I202" s="148">
        <v>1</v>
      </c>
      <c r="J202" s="149"/>
      <c r="K202" s="148">
        <v>0.78333336114883401</v>
      </c>
      <c r="L202" s="148"/>
      <c r="O202" s="89"/>
    </row>
    <row r="203" spans="3:15" ht="16.5" customHeight="1">
      <c r="C203" s="369" t="s">
        <v>23</v>
      </c>
      <c r="D203" s="409" t="s">
        <v>32</v>
      </c>
      <c r="E203" s="274" t="s">
        <v>11</v>
      </c>
      <c r="F203" s="334">
        <v>0.110893256962299</v>
      </c>
      <c r="G203" s="334">
        <v>2.07077991217374E-2</v>
      </c>
      <c r="H203" s="334">
        <v>2.96501610428094E-2</v>
      </c>
      <c r="I203" s="334">
        <v>5.7007284164428702</v>
      </c>
      <c r="J203" s="59"/>
      <c r="K203" s="334">
        <v>4.8681441694498E-2</v>
      </c>
      <c r="L203" s="274"/>
      <c r="O203" s="90"/>
    </row>
    <row r="204" spans="3:15">
      <c r="C204" s="370"/>
      <c r="D204" s="409"/>
      <c r="E204" s="274" t="s">
        <v>12</v>
      </c>
      <c r="F204" s="334">
        <v>0.94907408952713002</v>
      </c>
      <c r="G204" s="334">
        <v>1</v>
      </c>
      <c r="H204" s="334">
        <v>1</v>
      </c>
      <c r="I204" s="334">
        <v>0.57175928354263295</v>
      </c>
      <c r="J204" s="59"/>
      <c r="K204" s="334">
        <v>0.98842591047286898</v>
      </c>
      <c r="L204" s="274"/>
      <c r="O204" s="89"/>
    </row>
    <row r="205" spans="3:15">
      <c r="C205" s="370"/>
      <c r="D205" s="409" t="s">
        <v>33</v>
      </c>
      <c r="E205" s="274" t="s">
        <v>11</v>
      </c>
      <c r="F205" s="334">
        <v>8.9043937623500796E-2</v>
      </c>
      <c r="G205" s="334">
        <v>2.0568536594509999E-2</v>
      </c>
      <c r="H205" s="334">
        <v>3.1168397516012102E-2</v>
      </c>
      <c r="I205" s="334">
        <v>4.8795409202575604</v>
      </c>
      <c r="J205" s="59"/>
      <c r="K205" s="334">
        <v>8.6571648716926505E-2</v>
      </c>
      <c r="L205" s="274"/>
      <c r="O205" s="90"/>
    </row>
    <row r="206" spans="3:15">
      <c r="C206" s="370"/>
      <c r="D206" s="409"/>
      <c r="E206" s="274" t="s">
        <v>12</v>
      </c>
      <c r="F206" s="151">
        <v>0.96666663885116499</v>
      </c>
      <c r="G206" s="151">
        <v>1</v>
      </c>
      <c r="H206" s="151">
        <v>1</v>
      </c>
      <c r="I206" s="151">
        <v>0.625</v>
      </c>
      <c r="J206" s="152"/>
      <c r="K206" s="151">
        <v>0.99166667461395197</v>
      </c>
      <c r="L206" s="151"/>
      <c r="O206" s="89"/>
    </row>
    <row r="207" spans="3:15" ht="16.5" customHeight="1">
      <c r="C207" s="372" t="s">
        <v>24</v>
      </c>
      <c r="D207" s="408" t="s">
        <v>34</v>
      </c>
      <c r="E207" s="273" t="s">
        <v>11</v>
      </c>
      <c r="F207" s="333">
        <v>0.14604967832565299</v>
      </c>
      <c r="G207" s="333">
        <v>0.326528280973434</v>
      </c>
      <c r="H207" s="333">
        <v>0.22360897064208901</v>
      </c>
      <c r="I207" s="333">
        <v>9.6232843399047798</v>
      </c>
      <c r="J207" s="63"/>
      <c r="K207" s="333">
        <v>3.5651639103889403E-2</v>
      </c>
      <c r="L207" s="273"/>
      <c r="O207" s="90"/>
    </row>
    <row r="208" spans="3:15">
      <c r="C208" s="373"/>
      <c r="D208" s="409"/>
      <c r="E208" s="274" t="s">
        <v>12</v>
      </c>
      <c r="F208" s="334">
        <v>0.96527779102325395</v>
      </c>
      <c r="G208" s="334">
        <v>0.8125</v>
      </c>
      <c r="H208" s="334">
        <v>0.9375</v>
      </c>
      <c r="I208" s="334">
        <v>0.56018519401550204</v>
      </c>
      <c r="J208" s="59"/>
      <c r="K208" s="334">
        <v>1</v>
      </c>
      <c r="L208" s="274"/>
      <c r="O208" s="89"/>
    </row>
    <row r="209" spans="3:15">
      <c r="C209" s="373"/>
      <c r="D209" s="409" t="s">
        <v>35</v>
      </c>
      <c r="E209" s="274" t="s">
        <v>11</v>
      </c>
      <c r="F209" s="334">
        <v>5.16734756529331E-2</v>
      </c>
      <c r="G209" s="334">
        <v>0.28139102458953802</v>
      </c>
      <c r="H209" s="334">
        <v>0.25791579484939497</v>
      </c>
      <c r="I209" s="334">
        <v>8.0708694458007795</v>
      </c>
      <c r="J209" s="59"/>
      <c r="K209" s="334">
        <v>3.5155076533555901E-2</v>
      </c>
      <c r="L209" s="274"/>
      <c r="O209" s="90"/>
    </row>
    <row r="210" spans="3:15">
      <c r="C210" s="373"/>
      <c r="D210" s="410"/>
      <c r="E210" s="275" t="s">
        <v>12</v>
      </c>
      <c r="F210" s="148">
        <v>0.98333334922790505</v>
      </c>
      <c r="G210" s="148">
        <v>0.85833334922790505</v>
      </c>
      <c r="H210" s="148">
        <v>0.94166666269302302</v>
      </c>
      <c r="I210" s="148">
        <v>0.60833334922790505</v>
      </c>
      <c r="J210" s="149"/>
      <c r="K210" s="148">
        <v>1</v>
      </c>
      <c r="L210" s="148"/>
      <c r="O210" s="89"/>
    </row>
    <row r="211" spans="3:15" ht="16.5" customHeight="1">
      <c r="C211" s="376" t="s">
        <v>25</v>
      </c>
      <c r="D211" s="409" t="s">
        <v>36</v>
      </c>
      <c r="E211" s="274" t="s">
        <v>11</v>
      </c>
      <c r="F211" s="61">
        <v>3.9256405085325199E-2</v>
      </c>
      <c r="G211" s="334">
        <v>7.1033395826816503E-2</v>
      </c>
      <c r="H211" s="61">
        <v>1.2553029060363701</v>
      </c>
      <c r="I211" s="61">
        <v>0.365571409463882</v>
      </c>
      <c r="J211" s="60"/>
      <c r="K211" s="61">
        <v>3.3787265419960001E-2</v>
      </c>
      <c r="L211" s="61"/>
      <c r="O211" s="90"/>
    </row>
    <row r="212" spans="3:15">
      <c r="C212" s="377"/>
      <c r="D212" s="409"/>
      <c r="E212" s="274" t="s">
        <v>12</v>
      </c>
      <c r="F212" s="334">
        <v>0.99074071645736606</v>
      </c>
      <c r="G212" s="334">
        <v>0.96990740299224798</v>
      </c>
      <c r="H212" s="334">
        <v>0.68287038803100497</v>
      </c>
      <c r="I212" s="334">
        <v>0.76620370149612405</v>
      </c>
      <c r="J212" s="59"/>
      <c r="K212" s="334">
        <v>0.99537038803100497</v>
      </c>
      <c r="L212" s="274"/>
      <c r="O212" s="89"/>
    </row>
    <row r="213" spans="3:15">
      <c r="C213" s="377"/>
      <c r="D213" s="409" t="s">
        <v>37</v>
      </c>
      <c r="E213" s="274" t="s">
        <v>11</v>
      </c>
      <c r="F213" s="334">
        <v>3.02122551947832E-2</v>
      </c>
      <c r="G213" s="334">
        <v>8.1395536661148002E-2</v>
      </c>
      <c r="H213" s="334">
        <v>1.06661188602447</v>
      </c>
      <c r="I213" s="334">
        <v>0.34444892406463601</v>
      </c>
      <c r="J213" s="59"/>
      <c r="K213" s="334">
        <v>2.4821102619171101E-2</v>
      </c>
      <c r="L213" s="274"/>
      <c r="O213" s="90"/>
    </row>
    <row r="214" spans="3:15">
      <c r="C214" s="377"/>
      <c r="D214" s="409"/>
      <c r="E214" s="274" t="s">
        <v>12</v>
      </c>
      <c r="F214" s="151">
        <v>0.99166667461395197</v>
      </c>
      <c r="G214" s="151">
        <v>0.96666663885116499</v>
      </c>
      <c r="H214" s="151">
        <v>0.72500002384185702</v>
      </c>
      <c r="I214" s="151">
        <v>0.78333336114883401</v>
      </c>
      <c r="J214" s="152"/>
      <c r="K214" s="151">
        <v>1</v>
      </c>
      <c r="L214" s="151"/>
      <c r="O214" s="89"/>
    </row>
    <row r="215" spans="3:15" ht="16.5" customHeight="1">
      <c r="C215" s="378" t="s">
        <v>17</v>
      </c>
      <c r="D215" s="408" t="s">
        <v>26</v>
      </c>
      <c r="E215" s="273" t="s">
        <v>11</v>
      </c>
      <c r="F215" s="57">
        <v>0.207291409373283</v>
      </c>
      <c r="G215" s="57">
        <v>0.21136115491390201</v>
      </c>
      <c r="H215" s="57">
        <v>0.19828142225742301</v>
      </c>
      <c r="I215" s="57">
        <v>2.74681877344846E-2</v>
      </c>
      <c r="J215" s="56"/>
      <c r="K215" s="57">
        <v>1.7372926697134899E-2</v>
      </c>
      <c r="L215" s="57"/>
      <c r="O215" s="90"/>
    </row>
    <row r="216" spans="3:15">
      <c r="C216" s="379"/>
      <c r="D216" s="409"/>
      <c r="E216" s="274" t="s">
        <v>12</v>
      </c>
      <c r="F216" s="334">
        <v>0.95833331346511796</v>
      </c>
      <c r="G216" s="334">
        <v>0.92129629850387496</v>
      </c>
      <c r="H216" s="334">
        <v>0.956018507480621</v>
      </c>
      <c r="I216" s="334">
        <v>1</v>
      </c>
      <c r="J216" s="59"/>
      <c r="K216" s="334">
        <v>1</v>
      </c>
      <c r="L216" s="274"/>
      <c r="O216" s="89"/>
    </row>
    <row r="217" spans="3:15">
      <c r="C217" s="379"/>
      <c r="D217" s="409" t="s">
        <v>27</v>
      </c>
      <c r="E217" s="274" t="s">
        <v>11</v>
      </c>
      <c r="F217" s="61">
        <v>0.37729245424270602</v>
      </c>
      <c r="G217" s="61">
        <v>0.174481466412544</v>
      </c>
      <c r="H217" s="61">
        <v>0.138402730226516</v>
      </c>
      <c r="I217" s="61">
        <v>2.3951530456542899E-2</v>
      </c>
      <c r="J217" s="60"/>
      <c r="K217" s="61">
        <v>2.05306503921747E-2</v>
      </c>
      <c r="L217" s="61"/>
      <c r="O217" s="90"/>
    </row>
    <row r="218" spans="3:15">
      <c r="C218" s="379"/>
      <c r="D218" s="410"/>
      <c r="E218" s="275" t="s">
        <v>12</v>
      </c>
      <c r="F218" s="148">
        <v>0.94999998807907104</v>
      </c>
      <c r="G218" s="148">
        <v>0.94999998807907104</v>
      </c>
      <c r="H218" s="148">
        <v>0.96666663885116499</v>
      </c>
      <c r="I218" s="148">
        <v>1</v>
      </c>
      <c r="J218" s="149"/>
      <c r="K218" s="148">
        <v>1</v>
      </c>
      <c r="L218" s="148"/>
      <c r="O218" s="89"/>
    </row>
    <row r="219" spans="3:15" ht="16.5" customHeight="1">
      <c r="C219" s="380" t="s">
        <v>16</v>
      </c>
      <c r="D219" s="409" t="s">
        <v>38</v>
      </c>
      <c r="E219" s="274" t="s">
        <v>11</v>
      </c>
      <c r="F219" s="61">
        <v>0.37478792667388899</v>
      </c>
      <c r="G219" s="61">
        <v>1.17836901918053E-2</v>
      </c>
      <c r="H219" s="61">
        <v>1.2818925380706701</v>
      </c>
      <c r="I219" s="61">
        <v>0.12498807907104401</v>
      </c>
      <c r="J219" s="60"/>
      <c r="K219" s="61">
        <v>0.23666077852249101</v>
      </c>
      <c r="L219" s="61"/>
      <c r="O219" s="90"/>
    </row>
    <row r="220" spans="3:15">
      <c r="C220" s="381"/>
      <c r="D220" s="409"/>
      <c r="E220" s="274" t="s">
        <v>12</v>
      </c>
      <c r="F220" s="334">
        <v>0.856481492519378</v>
      </c>
      <c r="G220" s="334">
        <v>1</v>
      </c>
      <c r="H220" s="334">
        <v>0.768518507480621</v>
      </c>
      <c r="I220" s="334">
        <v>0.981481492519378</v>
      </c>
      <c r="J220" s="59"/>
      <c r="K220" s="334">
        <v>0.918981492519378</v>
      </c>
      <c r="L220" s="274"/>
      <c r="O220" s="89"/>
    </row>
    <row r="221" spans="3:15">
      <c r="C221" s="381"/>
      <c r="D221" s="409" t="s">
        <v>39</v>
      </c>
      <c r="E221" s="274" t="s">
        <v>11</v>
      </c>
      <c r="F221" s="61">
        <v>0.37047562003135598</v>
      </c>
      <c r="G221" s="61">
        <v>1.2279914692044199E-2</v>
      </c>
      <c r="H221" s="61">
        <v>0.98417270183563199</v>
      </c>
      <c r="I221" s="61">
        <v>0.111902810633182</v>
      </c>
      <c r="J221" s="60"/>
      <c r="K221" s="61">
        <v>0.191664382815361</v>
      </c>
      <c r="L221" s="61"/>
      <c r="O221" s="90"/>
    </row>
    <row r="222" spans="3:15">
      <c r="C222" s="381"/>
      <c r="D222" s="409"/>
      <c r="E222" s="274" t="s">
        <v>12</v>
      </c>
      <c r="F222" s="151">
        <v>0.84166663885116499</v>
      </c>
      <c r="G222" s="151">
        <v>1</v>
      </c>
      <c r="H222" s="151">
        <v>0.82499998807907104</v>
      </c>
      <c r="I222" s="151">
        <v>1</v>
      </c>
      <c r="J222" s="152"/>
      <c r="K222" s="151">
        <v>0.94999998807907104</v>
      </c>
      <c r="L222" s="151"/>
      <c r="O222" s="89"/>
    </row>
    <row r="223" spans="3:15">
      <c r="D223" s="408" t="s">
        <v>40</v>
      </c>
      <c r="E223" s="273" t="s">
        <v>11</v>
      </c>
      <c r="F223" s="57">
        <v>5.4806396365165697E-2</v>
      </c>
      <c r="G223" s="333">
        <v>11.9191017150878</v>
      </c>
      <c r="H223" s="57">
        <v>1.0409841537475499</v>
      </c>
      <c r="I223" s="57">
        <v>3.2022807598114</v>
      </c>
      <c r="J223" s="56"/>
      <c r="K223" s="57">
        <v>0.49969592690467801</v>
      </c>
      <c r="L223" s="57"/>
      <c r="O223" s="90"/>
    </row>
    <row r="224" spans="3:15">
      <c r="D224" s="409"/>
      <c r="E224" s="274" t="s">
        <v>12</v>
      </c>
      <c r="F224" s="334">
        <v>0.99305558204650801</v>
      </c>
      <c r="G224" s="334">
        <v>0.50462961196899403</v>
      </c>
      <c r="H224" s="334">
        <v>0.72685188055038397</v>
      </c>
      <c r="I224" s="334">
        <v>0.63657408952713002</v>
      </c>
      <c r="J224" s="59"/>
      <c r="K224" s="334">
        <v>0.81944441795349099</v>
      </c>
      <c r="L224" s="274"/>
      <c r="O224" s="89"/>
    </row>
    <row r="225" spans="3:15">
      <c r="D225" s="409" t="s">
        <v>41</v>
      </c>
      <c r="E225" s="274" t="s">
        <v>11</v>
      </c>
      <c r="F225" s="334">
        <v>4.7149084508419002E-2</v>
      </c>
      <c r="G225" s="334">
        <v>11.060833930969199</v>
      </c>
      <c r="H225" s="334">
        <v>0.73724234104156405</v>
      </c>
      <c r="I225" s="334">
        <v>2.8038187026977499</v>
      </c>
      <c r="J225" s="59"/>
      <c r="K225" s="334">
        <v>0.74976557493209794</v>
      </c>
      <c r="L225" s="274"/>
      <c r="O225" s="90"/>
    </row>
    <row r="226" spans="3:15">
      <c r="D226" s="410"/>
      <c r="E226" s="275" t="s">
        <v>12</v>
      </c>
      <c r="F226" s="148">
        <v>1</v>
      </c>
      <c r="G226" s="148">
        <v>0.50833332538604703</v>
      </c>
      <c r="H226" s="148">
        <v>0.79166668653488104</v>
      </c>
      <c r="I226" s="148">
        <v>0.64999997615814198</v>
      </c>
      <c r="J226" s="149"/>
      <c r="K226" s="148">
        <v>0.76666665077209395</v>
      </c>
      <c r="L226" s="148"/>
      <c r="O226" s="89"/>
    </row>
    <row r="227" spans="3:15">
      <c r="D227" s="409" t="s">
        <v>42</v>
      </c>
      <c r="E227" s="274" t="s">
        <v>11</v>
      </c>
      <c r="F227" s="61">
        <v>3.60389798879623E-2</v>
      </c>
      <c r="G227" s="61">
        <v>0.95268851518630904</v>
      </c>
      <c r="H227" s="61">
        <v>5.5664747953414903E-2</v>
      </c>
      <c r="I227" s="61">
        <v>0.78946006298065097</v>
      </c>
      <c r="J227" s="60"/>
      <c r="K227" s="61">
        <v>1.7895484343171099E-2</v>
      </c>
      <c r="L227" s="61"/>
      <c r="O227" s="90"/>
    </row>
    <row r="228" spans="3:15">
      <c r="D228" s="409"/>
      <c r="E228" s="274" t="s">
        <v>12</v>
      </c>
      <c r="F228" s="334">
        <v>1</v>
      </c>
      <c r="G228" s="334">
        <v>0.57870370149612405</v>
      </c>
      <c r="H228" s="334">
        <v>1</v>
      </c>
      <c r="I228" s="334">
        <v>0.52777779102325395</v>
      </c>
      <c r="J228" s="59"/>
      <c r="K228" s="334">
        <v>1</v>
      </c>
      <c r="L228" s="274"/>
      <c r="O228" s="89"/>
    </row>
    <row r="229" spans="3:15">
      <c r="D229" s="409" t="s">
        <v>43</v>
      </c>
      <c r="E229" s="274" t="s">
        <v>11</v>
      </c>
      <c r="F229" s="61">
        <v>3.8278322666883399E-2</v>
      </c>
      <c r="G229" s="61">
        <v>0.88860934972762995</v>
      </c>
      <c r="H229" s="61">
        <v>6.4483501017093603E-2</v>
      </c>
      <c r="I229" s="61">
        <v>0.79171550273895197</v>
      </c>
      <c r="J229" s="60"/>
      <c r="K229" s="61">
        <v>1.9927594810724199E-2</v>
      </c>
      <c r="L229" s="61"/>
      <c r="O229" s="90"/>
    </row>
    <row r="230" spans="3:15">
      <c r="D230" s="409"/>
      <c r="E230" s="274" t="s">
        <v>12</v>
      </c>
      <c r="F230" s="151">
        <v>1</v>
      </c>
      <c r="G230" s="151">
        <v>0.57499998807907104</v>
      </c>
      <c r="H230" s="151">
        <v>1</v>
      </c>
      <c r="I230" s="151">
        <v>0.51666665077209395</v>
      </c>
      <c r="J230" s="152"/>
      <c r="K230" s="151">
        <v>1</v>
      </c>
      <c r="L230" s="151"/>
      <c r="O230" s="89"/>
    </row>
    <row r="231" spans="3:15">
      <c r="D231" s="408" t="s">
        <v>44</v>
      </c>
      <c r="E231" s="273" t="s">
        <v>11</v>
      </c>
      <c r="F231" s="57">
        <v>0.276457339525222</v>
      </c>
      <c r="G231" s="57">
        <v>4.56499047577381E-2</v>
      </c>
      <c r="H231" s="57">
        <v>5.9264007955789497E-2</v>
      </c>
      <c r="I231" s="57">
        <v>9.9809318780899006E-2</v>
      </c>
      <c r="J231" s="56"/>
      <c r="K231" s="57">
        <v>2.3312904834747301</v>
      </c>
      <c r="L231" s="57"/>
      <c r="O231" s="90"/>
    </row>
    <row r="232" spans="3:15">
      <c r="D232" s="409"/>
      <c r="E232" s="274" t="s">
        <v>12</v>
      </c>
      <c r="F232" s="334">
        <v>0.81018519401550204</v>
      </c>
      <c r="G232" s="334">
        <v>1</v>
      </c>
      <c r="H232" s="334">
        <v>1</v>
      </c>
      <c r="I232" s="334">
        <v>0.97916668653488104</v>
      </c>
      <c r="J232" s="59"/>
      <c r="K232" s="334">
        <v>0.63425928354263295</v>
      </c>
      <c r="L232" s="274"/>
      <c r="O232" s="89"/>
    </row>
    <row r="233" spans="3:15">
      <c r="D233" s="409" t="s">
        <v>45</v>
      </c>
      <c r="E233" s="274" t="s">
        <v>11</v>
      </c>
      <c r="F233" s="61">
        <v>0.29373985528945901</v>
      </c>
      <c r="G233" s="61">
        <v>3.6681704223155899E-2</v>
      </c>
      <c r="H233" s="61">
        <v>7.6015420258045197E-2</v>
      </c>
      <c r="I233" s="61">
        <v>0.103304371237754</v>
      </c>
      <c r="J233" s="60"/>
      <c r="K233" s="61">
        <v>1.8617347478866499</v>
      </c>
      <c r="L233" s="61"/>
      <c r="O233" s="90"/>
    </row>
    <row r="234" spans="3:15">
      <c r="D234" s="410"/>
      <c r="E234" s="275" t="s">
        <v>12</v>
      </c>
      <c r="F234" s="148">
        <v>0.85000002384185702</v>
      </c>
      <c r="G234" s="148">
        <v>1</v>
      </c>
      <c r="H234" s="148">
        <v>1</v>
      </c>
      <c r="I234" s="148">
        <v>0.97500002384185702</v>
      </c>
      <c r="J234" s="149"/>
      <c r="K234" s="148">
        <v>0.60833334922790505</v>
      </c>
      <c r="L234" s="148"/>
      <c r="O234" s="89"/>
    </row>
    <row r="238" spans="3:15" ht="27" thickBot="1">
      <c r="E238" s="7"/>
      <c r="F238" s="454" t="s">
        <v>0</v>
      </c>
      <c r="G238" s="454"/>
      <c r="H238" s="454"/>
      <c r="I238" s="454"/>
      <c r="J238" s="454"/>
      <c r="K238" s="454"/>
      <c r="L238" s="454"/>
    </row>
    <row r="239" spans="3:15" ht="17.25" thickBot="1">
      <c r="E239" s="7"/>
      <c r="F239" s="356" t="s">
        <v>144</v>
      </c>
      <c r="G239" s="357"/>
      <c r="H239" s="357"/>
      <c r="I239" s="357"/>
      <c r="J239" s="357"/>
      <c r="K239" s="357"/>
      <c r="L239" s="362"/>
      <c r="N239" s="17" t="s">
        <v>14</v>
      </c>
      <c r="O239" s="18">
        <v>16</v>
      </c>
    </row>
    <row r="240" spans="3:15" ht="17.25" thickBot="1">
      <c r="C240" s="8"/>
      <c r="D240" s="8"/>
      <c r="E240" s="9"/>
      <c r="F240" s="356" t="s">
        <v>46</v>
      </c>
      <c r="G240" s="357"/>
      <c r="H240" s="357" t="s">
        <v>49</v>
      </c>
      <c r="I240" s="357"/>
      <c r="J240" s="367" t="s">
        <v>50</v>
      </c>
      <c r="K240" s="357" t="s">
        <v>59</v>
      </c>
      <c r="L240" s="362" t="s">
        <v>51</v>
      </c>
      <c r="N240" s="20" t="s">
        <v>13</v>
      </c>
      <c r="O240" s="21">
        <v>10</v>
      </c>
    </row>
    <row r="241" spans="3:15" ht="17.25" thickBot="1">
      <c r="C241" s="8"/>
      <c r="D241" s="8"/>
      <c r="E241" s="9"/>
      <c r="F241" s="267" t="s">
        <v>48</v>
      </c>
      <c r="G241" s="3" t="s">
        <v>47</v>
      </c>
      <c r="H241" s="266" t="s">
        <v>48</v>
      </c>
      <c r="I241" s="3" t="s">
        <v>47</v>
      </c>
      <c r="J241" s="368"/>
      <c r="K241" s="425"/>
      <c r="L241" s="426"/>
      <c r="N241" s="7"/>
      <c r="O241" s="7"/>
    </row>
    <row r="242" spans="3:15">
      <c r="C242" s="382" t="s">
        <v>15</v>
      </c>
      <c r="D242" s="422" t="s">
        <v>28</v>
      </c>
      <c r="E242" s="270" t="s">
        <v>11</v>
      </c>
      <c r="F242" s="335">
        <v>3.86454019462689E-4</v>
      </c>
      <c r="G242" s="335">
        <v>1.85863187653012E-4</v>
      </c>
      <c r="H242" s="335">
        <v>2.22611590288579E-4</v>
      </c>
      <c r="I242" s="335">
        <v>4.5029129250906402E-4</v>
      </c>
      <c r="J242" s="162"/>
      <c r="K242" s="335">
        <v>2.1771797037217701E-4</v>
      </c>
      <c r="L242" s="270"/>
      <c r="N242" s="22" t="s">
        <v>2</v>
      </c>
      <c r="O242" s="18" t="s">
        <v>6</v>
      </c>
    </row>
    <row r="243" spans="3:15">
      <c r="C243" s="382"/>
      <c r="D243" s="423"/>
      <c r="E243" s="271" t="s">
        <v>12</v>
      </c>
      <c r="F243" s="336">
        <v>1</v>
      </c>
      <c r="G243" s="336">
        <v>1</v>
      </c>
      <c r="H243" s="336">
        <v>1</v>
      </c>
      <c r="I243" s="336">
        <v>1</v>
      </c>
      <c r="J243" s="69"/>
      <c r="K243" s="336">
        <v>1</v>
      </c>
      <c r="L243" s="271"/>
      <c r="N243" s="23" t="s">
        <v>3</v>
      </c>
      <c r="O243" s="24" t="s">
        <v>7</v>
      </c>
    </row>
    <row r="244" spans="3:15">
      <c r="C244" s="382"/>
      <c r="D244" s="423" t="s">
        <v>29</v>
      </c>
      <c r="E244" s="271" t="s">
        <v>11</v>
      </c>
      <c r="F244" s="336">
        <v>2.9731162358075298E-3</v>
      </c>
      <c r="G244" s="336">
        <v>2.3165911261457901E-4</v>
      </c>
      <c r="H244" s="336">
        <v>2.4859901168383598E-4</v>
      </c>
      <c r="I244" s="336">
        <v>7.0450629573315295E-4</v>
      </c>
      <c r="J244" s="69"/>
      <c r="K244" s="336">
        <v>8.9809168130159309E-3</v>
      </c>
      <c r="L244" s="271"/>
      <c r="N244" s="23" t="s">
        <v>4</v>
      </c>
      <c r="O244" s="24" t="s">
        <v>8</v>
      </c>
    </row>
    <row r="245" spans="3:15" ht="17.25" thickBot="1">
      <c r="C245" s="382"/>
      <c r="D245" s="424"/>
      <c r="E245" s="272" t="s">
        <v>12</v>
      </c>
      <c r="F245" s="154">
        <v>1</v>
      </c>
      <c r="G245" s="154">
        <v>1</v>
      </c>
      <c r="H245" s="154">
        <v>1</v>
      </c>
      <c r="I245" s="154">
        <v>1</v>
      </c>
      <c r="J245" s="155"/>
      <c r="K245" s="154">
        <v>0.99583333730697599</v>
      </c>
      <c r="L245" s="154"/>
      <c r="N245" s="25" t="s">
        <v>5</v>
      </c>
      <c r="O245" s="21" t="s">
        <v>9</v>
      </c>
    </row>
    <row r="246" spans="3:15" ht="16.5" customHeight="1" thickBot="1">
      <c r="C246" s="383" t="s">
        <v>22</v>
      </c>
      <c r="D246" s="422" t="s">
        <v>30</v>
      </c>
      <c r="E246" s="270" t="s">
        <v>11</v>
      </c>
      <c r="F246" s="335">
        <v>1.72787506016902E-4</v>
      </c>
      <c r="G246" s="335">
        <v>2.3141699784900901E-4</v>
      </c>
      <c r="H246" s="335">
        <v>3.5767283407039902E-4</v>
      </c>
      <c r="I246" s="335">
        <v>1.67834979947656E-3</v>
      </c>
      <c r="J246" s="162"/>
      <c r="K246" s="335">
        <v>3.2498521613888399E-4</v>
      </c>
      <c r="L246" s="270"/>
      <c r="N246" s="7"/>
      <c r="O246" s="7"/>
    </row>
    <row r="247" spans="3:15">
      <c r="C247" s="384"/>
      <c r="D247" s="423"/>
      <c r="E247" s="271" t="s">
        <v>12</v>
      </c>
      <c r="F247" s="336">
        <v>1</v>
      </c>
      <c r="G247" s="336">
        <v>1</v>
      </c>
      <c r="H247" s="336">
        <v>1</v>
      </c>
      <c r="I247" s="336">
        <v>0.99884259700775102</v>
      </c>
      <c r="J247" s="69"/>
      <c r="K247" s="336">
        <v>1</v>
      </c>
      <c r="L247" s="271"/>
      <c r="N247" s="26" t="s">
        <v>18</v>
      </c>
      <c r="O247" s="27" t="s">
        <v>20</v>
      </c>
    </row>
    <row r="248" spans="3:15" ht="17.25" thickBot="1">
      <c r="C248" s="384"/>
      <c r="D248" s="423" t="s">
        <v>31</v>
      </c>
      <c r="E248" s="271" t="s">
        <v>11</v>
      </c>
      <c r="F248" s="336">
        <v>1.2933081947267E-2</v>
      </c>
      <c r="G248" s="336">
        <v>3.1304135336540601E-4</v>
      </c>
      <c r="H248" s="336">
        <v>2.9241425916552499E-2</v>
      </c>
      <c r="I248" s="336">
        <v>3.80905519705265E-4</v>
      </c>
      <c r="J248" s="69"/>
      <c r="K248" s="336">
        <v>4.3840944999828902E-4</v>
      </c>
      <c r="L248" s="271"/>
      <c r="N248" s="28" t="s">
        <v>19</v>
      </c>
      <c r="O248" s="29" t="s">
        <v>21</v>
      </c>
    </row>
    <row r="249" spans="3:15">
      <c r="C249" s="384"/>
      <c r="D249" s="424"/>
      <c r="E249" s="272" t="s">
        <v>12</v>
      </c>
      <c r="F249" s="154">
        <v>0.99583333730697599</v>
      </c>
      <c r="G249" s="154">
        <v>1</v>
      </c>
      <c r="H249" s="154">
        <v>0.99583333730697599</v>
      </c>
      <c r="I249" s="154">
        <v>1</v>
      </c>
      <c r="J249" s="155"/>
      <c r="K249" s="154">
        <v>1</v>
      </c>
      <c r="L249" s="154"/>
      <c r="N249" s="80"/>
    </row>
    <row r="250" spans="3:15" ht="16.5" customHeight="1">
      <c r="C250" s="369" t="s">
        <v>23</v>
      </c>
      <c r="D250" s="423" t="s">
        <v>32</v>
      </c>
      <c r="E250" s="271" t="s">
        <v>11</v>
      </c>
      <c r="F250" s="336">
        <v>2.9481889214366599E-4</v>
      </c>
      <c r="G250" s="336">
        <v>6.7204912193119504E-4</v>
      </c>
      <c r="H250" s="336">
        <v>2.1141784964129299E-4</v>
      </c>
      <c r="I250" s="336">
        <v>2.2185390116646799E-4</v>
      </c>
      <c r="J250" s="69"/>
      <c r="K250" s="336">
        <v>1.2803353602066599E-3</v>
      </c>
      <c r="L250" s="271"/>
    </row>
    <row r="251" spans="3:15">
      <c r="C251" s="370"/>
      <c r="D251" s="423"/>
      <c r="E251" s="271" t="s">
        <v>12</v>
      </c>
      <c r="F251" s="336">
        <v>1</v>
      </c>
      <c r="G251" s="336">
        <v>1</v>
      </c>
      <c r="H251" s="336">
        <v>1</v>
      </c>
      <c r="I251" s="336">
        <v>1</v>
      </c>
      <c r="J251" s="69"/>
      <c r="K251" s="336">
        <v>1</v>
      </c>
      <c r="L251" s="271"/>
    </row>
    <row r="252" spans="3:15">
      <c r="C252" s="370"/>
      <c r="D252" s="423" t="s">
        <v>33</v>
      </c>
      <c r="E252" s="271" t="s">
        <v>11</v>
      </c>
      <c r="F252" s="336">
        <v>7.7858623117208403E-3</v>
      </c>
      <c r="G252" s="336">
        <v>5.4717168677598195E-4</v>
      </c>
      <c r="H252" s="336">
        <v>2.5457332958467299E-4</v>
      </c>
      <c r="I252" s="336">
        <v>3.0648949905298601E-4</v>
      </c>
      <c r="J252" s="69"/>
      <c r="K252" s="336">
        <v>3.2982835546135898E-3</v>
      </c>
      <c r="L252" s="271"/>
    </row>
    <row r="253" spans="3:15">
      <c r="C253" s="370"/>
      <c r="D253" s="423"/>
      <c r="E253" s="271" t="s">
        <v>12</v>
      </c>
      <c r="F253" s="156">
        <v>0.99583333730697599</v>
      </c>
      <c r="G253" s="156">
        <v>1</v>
      </c>
      <c r="H253" s="156">
        <v>1</v>
      </c>
      <c r="I253" s="156">
        <v>1</v>
      </c>
      <c r="J253" s="157"/>
      <c r="K253" s="156">
        <v>1</v>
      </c>
      <c r="L253" s="156"/>
    </row>
    <row r="254" spans="3:15" ht="16.5" customHeight="1">
      <c r="C254" s="372" t="s">
        <v>24</v>
      </c>
      <c r="D254" s="422" t="s">
        <v>34</v>
      </c>
      <c r="E254" s="270" t="s">
        <v>11</v>
      </c>
      <c r="F254" s="335">
        <v>2.8832990210503302E-4</v>
      </c>
      <c r="G254" s="335">
        <v>2.5995520991273203E-4</v>
      </c>
      <c r="H254" s="335">
        <v>2.1926041517872301E-4</v>
      </c>
      <c r="I254" s="335">
        <v>1.63447170052677E-3</v>
      </c>
      <c r="J254" s="162"/>
      <c r="K254" s="335">
        <v>4.6284697600640302E-4</v>
      </c>
      <c r="L254" s="270"/>
    </row>
    <row r="255" spans="3:15">
      <c r="C255" s="373"/>
      <c r="D255" s="423"/>
      <c r="E255" s="271" t="s">
        <v>12</v>
      </c>
      <c r="F255" s="336">
        <v>1</v>
      </c>
      <c r="G255" s="336">
        <v>1</v>
      </c>
      <c r="H255" s="336">
        <v>1</v>
      </c>
      <c r="I255" s="336">
        <v>1</v>
      </c>
      <c r="J255" s="69"/>
      <c r="K255" s="336">
        <v>1</v>
      </c>
      <c r="L255" s="271"/>
    </row>
    <row r="256" spans="3:15">
      <c r="C256" s="373"/>
      <c r="D256" s="423" t="s">
        <v>35</v>
      </c>
      <c r="E256" s="271" t="s">
        <v>11</v>
      </c>
      <c r="F256" s="336">
        <v>3.7859100848436301E-4</v>
      </c>
      <c r="G256" s="336">
        <v>3.2780028413981199E-4</v>
      </c>
      <c r="H256" s="336">
        <v>2.41865724092349E-4</v>
      </c>
      <c r="I256" s="336">
        <v>2.1990344393998302E-3</v>
      </c>
      <c r="J256" s="69"/>
      <c r="K256" s="336">
        <v>1.55838893260806E-3</v>
      </c>
      <c r="L256" s="271"/>
    </row>
    <row r="257" spans="3:12">
      <c r="C257" s="373"/>
      <c r="D257" s="424"/>
      <c r="E257" s="272" t="s">
        <v>12</v>
      </c>
      <c r="F257" s="154">
        <v>1</v>
      </c>
      <c r="G257" s="154">
        <v>1</v>
      </c>
      <c r="H257" s="154">
        <v>1</v>
      </c>
      <c r="I257" s="154">
        <v>1</v>
      </c>
      <c r="J257" s="155"/>
      <c r="K257" s="154">
        <v>1</v>
      </c>
      <c r="L257" s="154"/>
    </row>
    <row r="258" spans="3:12" ht="16.5" customHeight="1">
      <c r="C258" s="376" t="s">
        <v>25</v>
      </c>
      <c r="D258" s="423" t="s">
        <v>36</v>
      </c>
      <c r="E258" s="271" t="s">
        <v>11</v>
      </c>
      <c r="F258" s="71">
        <v>3.0987802892923301E-4</v>
      </c>
      <c r="G258" s="336">
        <v>3.0046000028960401E-4</v>
      </c>
      <c r="H258" s="71">
        <v>3.4127035178244098E-4</v>
      </c>
      <c r="I258" s="71">
        <v>5.0952308811247305E-4</v>
      </c>
      <c r="J258" s="70"/>
      <c r="K258" s="71">
        <v>2.8688562451861799E-4</v>
      </c>
      <c r="L258" s="71"/>
    </row>
    <row r="259" spans="3:12">
      <c r="C259" s="377"/>
      <c r="D259" s="423"/>
      <c r="E259" s="271" t="s">
        <v>12</v>
      </c>
      <c r="F259" s="336">
        <v>1</v>
      </c>
      <c r="G259" s="336">
        <v>1</v>
      </c>
      <c r="H259" s="336">
        <v>1</v>
      </c>
      <c r="I259" s="336">
        <v>1</v>
      </c>
      <c r="J259" s="69"/>
      <c r="K259" s="336">
        <v>1</v>
      </c>
      <c r="L259" s="271"/>
    </row>
    <row r="260" spans="3:12">
      <c r="C260" s="377"/>
      <c r="D260" s="423" t="s">
        <v>37</v>
      </c>
      <c r="E260" s="271" t="s">
        <v>11</v>
      </c>
      <c r="F260" s="336">
        <v>3.3522080047987401E-4</v>
      </c>
      <c r="G260" s="336">
        <v>6.6264573251828497E-4</v>
      </c>
      <c r="H260" s="336">
        <v>1.0417907033115599E-3</v>
      </c>
      <c r="I260" s="336">
        <v>1.99561030603945E-3</v>
      </c>
      <c r="J260" s="69"/>
      <c r="K260" s="336">
        <v>9.6201151609420707E-3</v>
      </c>
      <c r="L260" s="271"/>
    </row>
    <row r="261" spans="3:12">
      <c r="C261" s="377"/>
      <c r="D261" s="423"/>
      <c r="E261" s="271" t="s">
        <v>12</v>
      </c>
      <c r="F261" s="156">
        <v>1</v>
      </c>
      <c r="G261" s="156">
        <v>1</v>
      </c>
      <c r="H261" s="156">
        <v>1</v>
      </c>
      <c r="I261" s="156">
        <v>1</v>
      </c>
      <c r="J261" s="157"/>
      <c r="K261" s="156">
        <v>0.99583333730697599</v>
      </c>
      <c r="L261" s="156"/>
    </row>
    <row r="262" spans="3:12" ht="16.5" customHeight="1">
      <c r="C262" s="378" t="s">
        <v>17</v>
      </c>
      <c r="D262" s="422" t="s">
        <v>26</v>
      </c>
      <c r="E262" s="270" t="s">
        <v>11</v>
      </c>
      <c r="F262" s="67">
        <v>2.6773769059218401E-4</v>
      </c>
      <c r="G262" s="67">
        <v>2.4693540763109901E-4</v>
      </c>
      <c r="H262" s="67">
        <v>2.23048045882023E-4</v>
      </c>
      <c r="I262" s="67">
        <v>2.8359625139273698E-4</v>
      </c>
      <c r="J262" s="66"/>
      <c r="K262" s="67">
        <v>9.8929228261113102E-4</v>
      </c>
      <c r="L262" s="67"/>
    </row>
    <row r="263" spans="3:12">
      <c r="C263" s="379"/>
      <c r="D263" s="423"/>
      <c r="E263" s="271" t="s">
        <v>12</v>
      </c>
      <c r="F263" s="336">
        <v>1</v>
      </c>
      <c r="G263" s="336">
        <v>1</v>
      </c>
      <c r="H263" s="336">
        <v>1</v>
      </c>
      <c r="I263" s="336">
        <v>1</v>
      </c>
      <c r="J263" s="69"/>
      <c r="K263" s="336">
        <v>1</v>
      </c>
      <c r="L263" s="271"/>
    </row>
    <row r="264" spans="3:12">
      <c r="C264" s="379"/>
      <c r="D264" s="423" t="s">
        <v>27</v>
      </c>
      <c r="E264" s="271" t="s">
        <v>11</v>
      </c>
      <c r="F264" s="71">
        <v>3.0301339575089498E-4</v>
      </c>
      <c r="G264" s="71">
        <v>2.7047531330026599E-4</v>
      </c>
      <c r="H264" s="71">
        <v>2.25416588364169E-4</v>
      </c>
      <c r="I264" s="71">
        <v>5.6013208813965299E-4</v>
      </c>
      <c r="J264" s="70"/>
      <c r="K264" s="71">
        <v>6.2426656950265104E-4</v>
      </c>
      <c r="L264" s="71"/>
    </row>
    <row r="265" spans="3:12">
      <c r="C265" s="379"/>
      <c r="D265" s="424"/>
      <c r="E265" s="272" t="s">
        <v>12</v>
      </c>
      <c r="F265" s="154">
        <v>1</v>
      </c>
      <c r="G265" s="154">
        <v>1</v>
      </c>
      <c r="H265" s="154">
        <v>1</v>
      </c>
      <c r="I265" s="154">
        <v>1</v>
      </c>
      <c r="J265" s="155"/>
      <c r="K265" s="154">
        <v>1</v>
      </c>
      <c r="L265" s="154"/>
    </row>
    <row r="266" spans="3:12" ht="16.5" customHeight="1">
      <c r="C266" s="380" t="s">
        <v>16</v>
      </c>
      <c r="D266" s="423" t="s">
        <v>38</v>
      </c>
      <c r="E266" s="271" t="s">
        <v>11</v>
      </c>
      <c r="F266" s="71">
        <v>2.8555866447277302E-4</v>
      </c>
      <c r="G266" s="71">
        <v>1.9526113464962599E-4</v>
      </c>
      <c r="H266" s="71">
        <v>2.6487084687687402E-4</v>
      </c>
      <c r="I266" s="71">
        <v>1.9699025142472199E-4</v>
      </c>
      <c r="J266" s="70"/>
      <c r="K266" s="71">
        <v>2.3653543030377399E-4</v>
      </c>
      <c r="L266" s="71"/>
    </row>
    <row r="267" spans="3:12">
      <c r="C267" s="381"/>
      <c r="D267" s="423"/>
      <c r="E267" s="271" t="s">
        <v>12</v>
      </c>
      <c r="F267" s="336">
        <v>1</v>
      </c>
      <c r="G267" s="336">
        <v>1</v>
      </c>
      <c r="H267" s="336">
        <v>1</v>
      </c>
      <c r="I267" s="336">
        <v>1</v>
      </c>
      <c r="J267" s="69"/>
      <c r="K267" s="336">
        <v>1</v>
      </c>
      <c r="L267" s="271"/>
    </row>
    <row r="268" spans="3:12">
      <c r="C268" s="381"/>
      <c r="D268" s="423" t="s">
        <v>39</v>
      </c>
      <c r="E268" s="271" t="s">
        <v>11</v>
      </c>
      <c r="F268" s="71">
        <v>3.0957808485254602E-4</v>
      </c>
      <c r="G268" s="71">
        <v>2.5033252313733101E-4</v>
      </c>
      <c r="H268" s="71">
        <v>3.13274998916313E-4</v>
      </c>
      <c r="I268" s="71">
        <v>1.01715885102748E-3</v>
      </c>
      <c r="J268" s="70"/>
      <c r="K268" s="71">
        <v>2.6811854331754099E-4</v>
      </c>
      <c r="L268" s="71"/>
    </row>
    <row r="269" spans="3:12">
      <c r="C269" s="381"/>
      <c r="D269" s="423"/>
      <c r="E269" s="271" t="s">
        <v>12</v>
      </c>
      <c r="F269" s="156">
        <v>1</v>
      </c>
      <c r="G269" s="156">
        <v>1</v>
      </c>
      <c r="H269" s="156">
        <v>1</v>
      </c>
      <c r="I269" s="156">
        <v>1</v>
      </c>
      <c r="J269" s="157"/>
      <c r="K269" s="156">
        <v>1</v>
      </c>
      <c r="L269" s="156"/>
    </row>
    <row r="270" spans="3:12">
      <c r="D270" s="422" t="s">
        <v>40</v>
      </c>
      <c r="E270" s="270" t="s">
        <v>11</v>
      </c>
      <c r="F270" s="67">
        <v>2.9871833976358099E-4</v>
      </c>
      <c r="G270" s="335">
        <v>4.1068848222494099E-3</v>
      </c>
      <c r="H270" s="67">
        <v>5.5979448370635499E-4</v>
      </c>
      <c r="I270" s="67">
        <v>4.3729456956498298E-4</v>
      </c>
      <c r="J270" s="66"/>
      <c r="K270" s="67">
        <v>7.5927033321931904E-4</v>
      </c>
      <c r="L270" s="67"/>
    </row>
    <row r="271" spans="3:12">
      <c r="D271" s="423"/>
      <c r="E271" s="271" t="s">
        <v>12</v>
      </c>
      <c r="F271" s="336">
        <v>1</v>
      </c>
      <c r="G271" s="336">
        <v>1</v>
      </c>
      <c r="H271" s="336">
        <v>1</v>
      </c>
      <c r="I271" s="336">
        <v>1</v>
      </c>
      <c r="J271" s="69"/>
      <c r="K271" s="336">
        <v>1</v>
      </c>
      <c r="L271" s="271"/>
    </row>
    <row r="272" spans="3:12">
      <c r="D272" s="423" t="s">
        <v>41</v>
      </c>
      <c r="E272" s="271" t="s">
        <v>11</v>
      </c>
      <c r="F272" s="336">
        <v>3.6160525633022102E-4</v>
      </c>
      <c r="G272" s="336">
        <v>1.0231289081275401E-2</v>
      </c>
      <c r="H272" s="336">
        <v>7.2872347664088E-4</v>
      </c>
      <c r="I272" s="336">
        <v>4.27929422585293E-4</v>
      </c>
      <c r="J272" s="69"/>
      <c r="K272" s="336">
        <v>9.02946223504841E-4</v>
      </c>
      <c r="L272" s="271"/>
    </row>
    <row r="273" spans="3:12">
      <c r="D273" s="424"/>
      <c r="E273" s="272" t="s">
        <v>12</v>
      </c>
      <c r="F273" s="154">
        <v>1</v>
      </c>
      <c r="G273" s="154">
        <v>0.99583333730697599</v>
      </c>
      <c r="H273" s="154">
        <v>1</v>
      </c>
      <c r="I273" s="154">
        <v>1</v>
      </c>
      <c r="J273" s="155"/>
      <c r="K273" s="154">
        <v>1</v>
      </c>
      <c r="L273" s="154"/>
    </row>
    <row r="274" spans="3:12">
      <c r="D274" s="423" t="s">
        <v>42</v>
      </c>
      <c r="E274" s="271" t="s">
        <v>11</v>
      </c>
      <c r="F274" s="71">
        <v>3.4565772511996302E-4</v>
      </c>
      <c r="G274" s="71">
        <v>2.8740675770677599E-4</v>
      </c>
      <c r="H274" s="71">
        <v>3.36630881065502E-4</v>
      </c>
      <c r="I274" s="71">
        <v>9.5094544813036901E-3</v>
      </c>
      <c r="J274" s="70"/>
      <c r="K274" s="71">
        <v>5.6120683439075903E-4</v>
      </c>
      <c r="L274" s="71"/>
    </row>
    <row r="275" spans="3:12">
      <c r="D275" s="423"/>
      <c r="E275" s="271" t="s">
        <v>12</v>
      </c>
      <c r="F275" s="336">
        <v>1</v>
      </c>
      <c r="G275" s="336">
        <v>1</v>
      </c>
      <c r="H275" s="336">
        <v>1</v>
      </c>
      <c r="I275" s="336">
        <v>0.99768519401550204</v>
      </c>
      <c r="J275" s="69"/>
      <c r="K275" s="336">
        <v>1</v>
      </c>
      <c r="L275" s="271"/>
    </row>
    <row r="276" spans="3:12">
      <c r="D276" s="423" t="s">
        <v>43</v>
      </c>
      <c r="E276" s="271" t="s">
        <v>11</v>
      </c>
      <c r="F276" s="71">
        <v>4.8674995196051798E-4</v>
      </c>
      <c r="G276" s="71">
        <v>2.7412557392381099E-4</v>
      </c>
      <c r="H276" s="71">
        <v>3.10457282466813E-4</v>
      </c>
      <c r="I276" s="71">
        <v>4.0621023625135401E-2</v>
      </c>
      <c r="J276" s="70"/>
      <c r="K276" s="71">
        <v>8.1622565630823298E-4</v>
      </c>
      <c r="L276" s="71"/>
    </row>
    <row r="277" spans="3:12">
      <c r="D277" s="423"/>
      <c r="E277" s="271" t="s">
        <v>12</v>
      </c>
      <c r="F277" s="156">
        <v>1</v>
      </c>
      <c r="G277" s="156">
        <v>1</v>
      </c>
      <c r="H277" s="156">
        <v>1</v>
      </c>
      <c r="I277" s="156">
        <v>0.99166667461395197</v>
      </c>
      <c r="J277" s="157"/>
      <c r="K277" s="156">
        <v>1</v>
      </c>
      <c r="L277" s="156"/>
    </row>
    <row r="278" spans="3:12">
      <c r="D278" s="422" t="s">
        <v>44</v>
      </c>
      <c r="E278" s="270" t="s">
        <v>11</v>
      </c>
      <c r="F278" s="67">
        <v>3.1413769465871101E-4</v>
      </c>
      <c r="G278" s="67">
        <v>0.109881035983562</v>
      </c>
      <c r="H278" s="67">
        <v>2.5181088130921098E-4</v>
      </c>
      <c r="I278" s="67">
        <v>3.3329700818285303E-4</v>
      </c>
      <c r="J278" s="66"/>
      <c r="K278" s="67">
        <v>7.9696316970512195E-4</v>
      </c>
      <c r="L278" s="67"/>
    </row>
    <row r="279" spans="3:12">
      <c r="D279" s="423"/>
      <c r="E279" s="271" t="s">
        <v>12</v>
      </c>
      <c r="F279" s="336">
        <v>1</v>
      </c>
      <c r="G279" s="336">
        <v>0.97099769115447998</v>
      </c>
      <c r="H279" s="336">
        <v>1</v>
      </c>
      <c r="I279" s="336">
        <v>1</v>
      </c>
      <c r="J279" s="69"/>
      <c r="K279" s="336">
        <v>1</v>
      </c>
      <c r="L279" s="271"/>
    </row>
    <row r="280" spans="3:12">
      <c r="D280" s="423" t="s">
        <v>45</v>
      </c>
      <c r="E280" s="271" t="s">
        <v>11</v>
      </c>
      <c r="F280" s="71">
        <v>4.91459912154823E-4</v>
      </c>
      <c r="G280" s="71">
        <v>0.11090387403964901</v>
      </c>
      <c r="H280" s="71">
        <v>2.7887587202712801E-4</v>
      </c>
      <c r="I280" s="71">
        <v>3.8613265496678602E-4</v>
      </c>
      <c r="J280" s="70"/>
      <c r="K280" s="71">
        <v>8.7352655827999098E-3</v>
      </c>
      <c r="L280" s="71"/>
    </row>
    <row r="281" spans="3:12">
      <c r="D281" s="424"/>
      <c r="E281" s="272" t="s">
        <v>12</v>
      </c>
      <c r="F281" s="154">
        <v>1</v>
      </c>
      <c r="G281" s="154">
        <v>0.97500002384185702</v>
      </c>
      <c r="H281" s="154">
        <v>1</v>
      </c>
      <c r="I281" s="154">
        <v>1</v>
      </c>
      <c r="J281" s="155"/>
      <c r="K281" s="154">
        <v>0.99166667461395197</v>
      </c>
      <c r="L281" s="154"/>
    </row>
    <row r="285" spans="3:12" ht="27" thickBot="1">
      <c r="E285" s="7"/>
      <c r="F285" s="455" t="s">
        <v>0</v>
      </c>
      <c r="G285" s="455"/>
      <c r="H285" s="455"/>
      <c r="I285" s="455"/>
      <c r="J285" s="455"/>
      <c r="K285" s="455"/>
      <c r="L285" s="455"/>
    </row>
    <row r="286" spans="3:12" ht="17.25" thickBot="1">
      <c r="E286" s="7"/>
      <c r="F286" s="339" t="s">
        <v>144</v>
      </c>
      <c r="G286" s="340"/>
      <c r="H286" s="340"/>
      <c r="I286" s="340"/>
      <c r="J286" s="340"/>
      <c r="K286" s="340"/>
      <c r="L286" s="344"/>
    </row>
    <row r="287" spans="3:12">
      <c r="C287" s="8"/>
      <c r="D287" s="8"/>
      <c r="E287" s="9"/>
      <c r="F287" s="339" t="s">
        <v>46</v>
      </c>
      <c r="G287" s="340"/>
      <c r="H287" s="340" t="s">
        <v>49</v>
      </c>
      <c r="I287" s="340"/>
      <c r="J287" s="341" t="s">
        <v>50</v>
      </c>
      <c r="K287" s="340" t="s">
        <v>59</v>
      </c>
      <c r="L287" s="344" t="s">
        <v>51</v>
      </c>
    </row>
    <row r="288" spans="3:12" ht="17.25" thickBot="1">
      <c r="C288" s="8"/>
      <c r="D288" s="8"/>
      <c r="E288" s="9"/>
      <c r="F288" s="127" t="s">
        <v>48</v>
      </c>
      <c r="G288" s="79" t="s">
        <v>47</v>
      </c>
      <c r="H288" s="293" t="s">
        <v>48</v>
      </c>
      <c r="I288" s="79" t="s">
        <v>47</v>
      </c>
      <c r="J288" s="342"/>
      <c r="K288" s="343"/>
      <c r="L288" s="345"/>
    </row>
    <row r="289" spans="3:12">
      <c r="C289" s="382" t="s">
        <v>15</v>
      </c>
      <c r="D289" s="374" t="s">
        <v>28</v>
      </c>
      <c r="E289" s="290" t="s">
        <v>11</v>
      </c>
      <c r="F289" s="83">
        <v>8.3909690147265697E-5</v>
      </c>
      <c r="G289" s="83">
        <v>7.7347358455881395E-5</v>
      </c>
      <c r="H289" s="83">
        <v>3.0663661891594502E-4</v>
      </c>
      <c r="I289" s="83">
        <v>1.0925775131909099E-4</v>
      </c>
      <c r="J289" s="82"/>
      <c r="K289" s="83">
        <v>7.5271127570886097E-5</v>
      </c>
      <c r="L289" s="83"/>
    </row>
    <row r="290" spans="3:12">
      <c r="C290" s="382"/>
      <c r="D290" s="371"/>
      <c r="E290" s="291" t="s">
        <v>12</v>
      </c>
      <c r="F290" s="324">
        <v>1</v>
      </c>
      <c r="G290" s="324">
        <v>1</v>
      </c>
      <c r="H290" s="324">
        <v>1</v>
      </c>
      <c r="I290" s="324">
        <v>1</v>
      </c>
      <c r="J290" s="84"/>
      <c r="K290" s="324">
        <v>1</v>
      </c>
      <c r="L290" s="291"/>
    </row>
    <row r="291" spans="3:12">
      <c r="C291" s="382"/>
      <c r="D291" s="371" t="s">
        <v>29</v>
      </c>
      <c r="E291" s="291" t="s">
        <v>11</v>
      </c>
      <c r="F291" s="86">
        <v>9.3246439064387205E-5</v>
      </c>
      <c r="G291" s="86">
        <v>4.2673054849728899E-4</v>
      </c>
      <c r="H291" s="86">
        <v>4.3390141217969298E-4</v>
      </c>
      <c r="I291" s="86">
        <v>1.32811721414327E-4</v>
      </c>
      <c r="J291" s="85"/>
      <c r="K291" s="86">
        <v>1.7562837456353001E-4</v>
      </c>
      <c r="L291" s="86"/>
    </row>
    <row r="292" spans="3:12">
      <c r="C292" s="382"/>
      <c r="D292" s="375"/>
      <c r="E292" s="292" t="s">
        <v>12</v>
      </c>
      <c r="F292" s="158">
        <v>1</v>
      </c>
      <c r="G292" s="158">
        <v>1</v>
      </c>
      <c r="H292" s="158">
        <v>1</v>
      </c>
      <c r="I292" s="158">
        <v>1</v>
      </c>
      <c r="J292" s="159"/>
      <c r="K292" s="158">
        <v>1</v>
      </c>
      <c r="L292" s="158"/>
    </row>
    <row r="293" spans="3:12" ht="16.5" customHeight="1">
      <c r="C293" s="383" t="s">
        <v>22</v>
      </c>
      <c r="D293" s="374" t="s">
        <v>30</v>
      </c>
      <c r="E293" s="290" t="s">
        <v>11</v>
      </c>
      <c r="F293" s="83">
        <v>1.1699962487909899E-4</v>
      </c>
      <c r="G293" s="83">
        <v>9.9900847999378998E-5</v>
      </c>
      <c r="H293" s="83">
        <v>1.74271536525338E-3</v>
      </c>
      <c r="I293" s="83">
        <v>4.5120272261556197E-5</v>
      </c>
      <c r="J293" s="82"/>
      <c r="K293" s="83">
        <v>1.04820552223827E-4</v>
      </c>
      <c r="L293" s="83"/>
    </row>
    <row r="294" spans="3:12">
      <c r="C294" s="384"/>
      <c r="D294" s="371"/>
      <c r="E294" s="291" t="s">
        <v>12</v>
      </c>
      <c r="F294" s="324">
        <v>1</v>
      </c>
      <c r="G294" s="324">
        <v>1</v>
      </c>
      <c r="H294" s="324">
        <v>1</v>
      </c>
      <c r="I294" s="324">
        <v>1</v>
      </c>
      <c r="J294" s="84"/>
      <c r="K294" s="324">
        <v>1</v>
      </c>
      <c r="L294" s="291"/>
    </row>
    <row r="295" spans="3:12">
      <c r="C295" s="384"/>
      <c r="D295" s="371" t="s">
        <v>31</v>
      </c>
      <c r="E295" s="291" t="s">
        <v>11</v>
      </c>
      <c r="F295" s="86">
        <v>1.7681339522823599E-4</v>
      </c>
      <c r="G295" s="86">
        <v>1.7237245629075901E-4</v>
      </c>
      <c r="H295" s="86">
        <v>2.7525562327355099E-3</v>
      </c>
      <c r="I295" s="86">
        <v>4.8142763262148899E-5</v>
      </c>
      <c r="J295" s="85"/>
      <c r="K295" s="86">
        <v>1.6437801241409001E-4</v>
      </c>
      <c r="L295" s="86"/>
    </row>
    <row r="296" spans="3:12">
      <c r="C296" s="384"/>
      <c r="D296" s="375"/>
      <c r="E296" s="292" t="s">
        <v>12</v>
      </c>
      <c r="F296" s="158">
        <v>1</v>
      </c>
      <c r="G296" s="158">
        <v>1</v>
      </c>
      <c r="H296" s="158">
        <v>1</v>
      </c>
      <c r="I296" s="158">
        <v>1</v>
      </c>
      <c r="J296" s="159"/>
      <c r="K296" s="158">
        <v>1</v>
      </c>
      <c r="L296" s="158"/>
    </row>
    <row r="297" spans="3:12" ht="16.5" customHeight="1">
      <c r="C297" s="369" t="s">
        <v>23</v>
      </c>
      <c r="D297" s="371" t="s">
        <v>32</v>
      </c>
      <c r="E297" s="291" t="s">
        <v>11</v>
      </c>
      <c r="F297" s="86">
        <v>5.7546403695596301E-5</v>
      </c>
      <c r="G297" s="86">
        <v>6.6480286477599198E-5</v>
      </c>
      <c r="H297" s="86">
        <v>1.68779399245977E-4</v>
      </c>
      <c r="I297" s="86">
        <v>3.9292121073231101E-5</v>
      </c>
      <c r="J297" s="85"/>
      <c r="K297" s="86">
        <v>9.4555565738119104E-5</v>
      </c>
      <c r="L297" s="86"/>
    </row>
    <row r="298" spans="3:12">
      <c r="C298" s="370"/>
      <c r="D298" s="371"/>
      <c r="E298" s="291" t="s">
        <v>12</v>
      </c>
      <c r="F298" s="324">
        <v>1</v>
      </c>
      <c r="G298" s="324">
        <v>1</v>
      </c>
      <c r="H298" s="324">
        <v>1</v>
      </c>
      <c r="I298" s="324">
        <v>1</v>
      </c>
      <c r="J298" s="84"/>
      <c r="K298" s="324">
        <v>1</v>
      </c>
      <c r="L298" s="291"/>
    </row>
    <row r="299" spans="3:12">
      <c r="C299" s="370"/>
      <c r="D299" s="371" t="s">
        <v>33</v>
      </c>
      <c r="E299" s="291" t="s">
        <v>11</v>
      </c>
      <c r="F299" s="86">
        <v>9.9595614301506403E-5</v>
      </c>
      <c r="G299" s="86">
        <v>7.6591226388700306E-5</v>
      </c>
      <c r="H299" s="86">
        <v>5.8505389461060898E-5</v>
      </c>
      <c r="I299" s="86">
        <v>4.7465797251788899E-5</v>
      </c>
      <c r="J299" s="85"/>
      <c r="K299" s="86">
        <v>9.4121554866433103E-5</v>
      </c>
      <c r="L299" s="86"/>
    </row>
    <row r="300" spans="3:12">
      <c r="C300" s="370"/>
      <c r="D300" s="371"/>
      <c r="E300" s="291" t="s">
        <v>12</v>
      </c>
      <c r="F300" s="160">
        <v>1</v>
      </c>
      <c r="G300" s="160">
        <v>1</v>
      </c>
      <c r="H300" s="160">
        <v>1</v>
      </c>
      <c r="I300" s="160">
        <v>1</v>
      </c>
      <c r="J300" s="161"/>
      <c r="K300" s="160">
        <v>1</v>
      </c>
      <c r="L300" s="160"/>
    </row>
    <row r="301" spans="3:12" ht="16.5" customHeight="1">
      <c r="C301" s="372" t="s">
        <v>24</v>
      </c>
      <c r="D301" s="374" t="s">
        <v>34</v>
      </c>
      <c r="E301" s="290" t="s">
        <v>11</v>
      </c>
      <c r="F301" s="83">
        <v>1.8444586021359999E-4</v>
      </c>
      <c r="G301" s="83">
        <v>5.5345470173051499E-5</v>
      </c>
      <c r="H301" s="83">
        <v>5.3768693760503002E-5</v>
      </c>
      <c r="I301" s="83">
        <v>1.22018376714549E-4</v>
      </c>
      <c r="J301" s="82"/>
      <c r="K301" s="83">
        <v>2.19918962102383E-4</v>
      </c>
      <c r="L301" s="83"/>
    </row>
    <row r="302" spans="3:12">
      <c r="C302" s="373"/>
      <c r="D302" s="371"/>
      <c r="E302" s="291" t="s">
        <v>12</v>
      </c>
      <c r="F302" s="324">
        <v>1</v>
      </c>
      <c r="G302" s="324">
        <v>1</v>
      </c>
      <c r="H302" s="324">
        <v>1</v>
      </c>
      <c r="I302" s="324">
        <v>1</v>
      </c>
      <c r="J302" s="84"/>
      <c r="K302" s="324">
        <v>1</v>
      </c>
      <c r="L302" s="291"/>
    </row>
    <row r="303" spans="3:12">
      <c r="C303" s="373"/>
      <c r="D303" s="371" t="s">
        <v>35</v>
      </c>
      <c r="E303" s="291" t="s">
        <v>11</v>
      </c>
      <c r="F303" s="86">
        <v>2.1013889927417001E-3</v>
      </c>
      <c r="G303" s="86">
        <v>7.1085087256506004E-5</v>
      </c>
      <c r="H303" s="86">
        <v>6.9725800130981898E-5</v>
      </c>
      <c r="I303" s="86">
        <v>1.0769418440759101E-4</v>
      </c>
      <c r="J303" s="85"/>
      <c r="K303" s="86">
        <v>8.0621364759281196E-5</v>
      </c>
      <c r="L303" s="86"/>
    </row>
    <row r="304" spans="3:12">
      <c r="C304" s="373"/>
      <c r="D304" s="375"/>
      <c r="E304" s="292" t="s">
        <v>12</v>
      </c>
      <c r="F304" s="158">
        <v>0.99791663885116499</v>
      </c>
      <c r="G304" s="158">
        <v>1</v>
      </c>
      <c r="H304" s="158">
        <v>1</v>
      </c>
      <c r="I304" s="158">
        <v>1</v>
      </c>
      <c r="J304" s="159"/>
      <c r="K304" s="158">
        <v>1</v>
      </c>
      <c r="L304" s="158"/>
    </row>
    <row r="305" spans="3:12" ht="16.5" customHeight="1">
      <c r="C305" s="376" t="s">
        <v>25</v>
      </c>
      <c r="D305" s="371" t="s">
        <v>36</v>
      </c>
      <c r="E305" s="291" t="s">
        <v>11</v>
      </c>
      <c r="F305" s="86">
        <v>3.7676523788832101E-5</v>
      </c>
      <c r="G305" s="86">
        <v>7.8956526704132503E-4</v>
      </c>
      <c r="H305" s="86">
        <v>1.07019375718664E-4</v>
      </c>
      <c r="I305" s="86">
        <v>8.0135454481933198E-5</v>
      </c>
      <c r="J305" s="85"/>
      <c r="K305" s="86">
        <v>5.1532846555346603E-5</v>
      </c>
      <c r="L305" s="86"/>
    </row>
    <row r="306" spans="3:12">
      <c r="C306" s="377"/>
      <c r="D306" s="371"/>
      <c r="E306" s="291" t="s">
        <v>12</v>
      </c>
      <c r="F306" s="324">
        <v>1</v>
      </c>
      <c r="G306" s="324">
        <v>1</v>
      </c>
      <c r="H306" s="324">
        <v>1</v>
      </c>
      <c r="I306" s="324">
        <v>1</v>
      </c>
      <c r="J306" s="84"/>
      <c r="K306" s="324">
        <v>1</v>
      </c>
      <c r="L306" s="291"/>
    </row>
    <row r="307" spans="3:12">
      <c r="C307" s="377"/>
      <c r="D307" s="371" t="s">
        <v>37</v>
      </c>
      <c r="E307" s="291" t="s">
        <v>11</v>
      </c>
      <c r="F307" s="86">
        <v>4.3963525968138101E-5</v>
      </c>
      <c r="G307" s="86">
        <v>7.7229249291121895E-4</v>
      </c>
      <c r="H307" s="86">
        <v>1.21433455205988E-4</v>
      </c>
      <c r="I307" s="86">
        <v>6.7957982537336593E-5</v>
      </c>
      <c r="J307" s="85"/>
      <c r="K307" s="86">
        <v>4.9149482947541401E-5</v>
      </c>
      <c r="L307" s="86"/>
    </row>
    <row r="308" spans="3:12">
      <c r="C308" s="377"/>
      <c r="D308" s="371"/>
      <c r="E308" s="291" t="s">
        <v>12</v>
      </c>
      <c r="F308" s="160">
        <v>1</v>
      </c>
      <c r="G308" s="160">
        <v>1</v>
      </c>
      <c r="H308" s="160">
        <v>1</v>
      </c>
      <c r="I308" s="160">
        <v>1</v>
      </c>
      <c r="J308" s="161"/>
      <c r="K308" s="160">
        <v>1</v>
      </c>
      <c r="L308" s="160"/>
    </row>
    <row r="309" spans="3:12" ht="16.5" customHeight="1">
      <c r="C309" s="378" t="s">
        <v>17</v>
      </c>
      <c r="D309" s="374" t="s">
        <v>26</v>
      </c>
      <c r="E309" s="290" t="s">
        <v>11</v>
      </c>
      <c r="F309" s="83">
        <v>5.67246715945657E-5</v>
      </c>
      <c r="G309" s="83">
        <v>1.8268686835654001E-4</v>
      </c>
      <c r="H309" s="83">
        <v>6.2929982959758395E-5</v>
      </c>
      <c r="I309" s="83">
        <v>6.9413421442732201E-5</v>
      </c>
      <c r="J309" s="82"/>
      <c r="K309" s="83">
        <v>2.8361642733216199E-2</v>
      </c>
      <c r="L309" s="83"/>
    </row>
    <row r="310" spans="3:12">
      <c r="C310" s="379"/>
      <c r="D310" s="371"/>
      <c r="E310" s="291" t="s">
        <v>12</v>
      </c>
      <c r="F310" s="324">
        <v>1</v>
      </c>
      <c r="G310" s="324">
        <v>1</v>
      </c>
      <c r="H310" s="324">
        <v>1</v>
      </c>
      <c r="I310" s="324">
        <v>1</v>
      </c>
      <c r="J310" s="84"/>
      <c r="K310" s="324">
        <v>0.98668980598449696</v>
      </c>
      <c r="L310" s="291"/>
    </row>
    <row r="311" spans="3:12">
      <c r="C311" s="379"/>
      <c r="D311" s="371" t="s">
        <v>27</v>
      </c>
      <c r="E311" s="291" t="s">
        <v>11</v>
      </c>
      <c r="F311" s="86">
        <v>7.0816393417771906E-5</v>
      </c>
      <c r="G311" s="86">
        <v>1.8725088739302001E-4</v>
      </c>
      <c r="H311" s="86">
        <v>7.0986257924232605E-5</v>
      </c>
      <c r="I311" s="86">
        <v>7.7127144322730601E-5</v>
      </c>
      <c r="J311" s="85"/>
      <c r="K311" s="86">
        <v>3.3096224069595302E-2</v>
      </c>
      <c r="L311" s="86"/>
    </row>
    <row r="312" spans="3:12">
      <c r="C312" s="379"/>
      <c r="D312" s="375"/>
      <c r="E312" s="292" t="s">
        <v>12</v>
      </c>
      <c r="F312" s="158">
        <v>1</v>
      </c>
      <c r="G312" s="158">
        <v>1</v>
      </c>
      <c r="H312" s="158">
        <v>1</v>
      </c>
      <c r="I312" s="158">
        <v>1</v>
      </c>
      <c r="J312" s="159"/>
      <c r="K312" s="158">
        <v>0.99374997615814198</v>
      </c>
      <c r="L312" s="158"/>
    </row>
    <row r="313" spans="3:12" ht="16.5" customHeight="1">
      <c r="C313" s="380" t="s">
        <v>16</v>
      </c>
      <c r="D313" s="371" t="s">
        <v>38</v>
      </c>
      <c r="E313" s="291" t="s">
        <v>11</v>
      </c>
      <c r="F313" s="86">
        <v>6.3413732277694995E-5</v>
      </c>
      <c r="G313" s="86">
        <v>3.7789664929732599E-4</v>
      </c>
      <c r="H313" s="86">
        <v>7.9317709605675096E-5</v>
      </c>
      <c r="I313" s="86">
        <v>1.58364331582561E-4</v>
      </c>
      <c r="J313" s="85"/>
      <c r="K313" s="86">
        <v>1.17943374789319E-4</v>
      </c>
      <c r="L313" s="86"/>
    </row>
    <row r="314" spans="3:12">
      <c r="C314" s="381"/>
      <c r="D314" s="371"/>
      <c r="E314" s="291" t="s">
        <v>12</v>
      </c>
      <c r="F314" s="324">
        <v>1</v>
      </c>
      <c r="G314" s="324">
        <v>1</v>
      </c>
      <c r="H314" s="324">
        <v>1</v>
      </c>
      <c r="I314" s="324">
        <v>1</v>
      </c>
      <c r="J314" s="84"/>
      <c r="K314" s="324">
        <v>1</v>
      </c>
      <c r="L314" s="291"/>
    </row>
    <row r="315" spans="3:12">
      <c r="C315" s="381"/>
      <c r="D315" s="371" t="s">
        <v>39</v>
      </c>
      <c r="E315" s="291" t="s">
        <v>11</v>
      </c>
      <c r="F315" s="86">
        <v>4.7069200081750702E-4</v>
      </c>
      <c r="G315" s="86">
        <v>1.99212052393704E-4</v>
      </c>
      <c r="H315" s="86">
        <v>8.8616186985745999E-5</v>
      </c>
      <c r="I315" s="86">
        <v>2.0970750483684201E-4</v>
      </c>
      <c r="J315" s="85"/>
      <c r="K315" s="86">
        <v>2.9426676337607199E-4</v>
      </c>
      <c r="L315" s="86"/>
    </row>
    <row r="316" spans="3:12">
      <c r="C316" s="381"/>
      <c r="D316" s="371"/>
      <c r="E316" s="291" t="s">
        <v>12</v>
      </c>
      <c r="F316" s="160">
        <v>1</v>
      </c>
      <c r="G316" s="160">
        <v>1</v>
      </c>
      <c r="H316" s="160">
        <v>1</v>
      </c>
      <c r="I316" s="160">
        <v>1</v>
      </c>
      <c r="J316" s="161"/>
      <c r="K316" s="160">
        <v>1</v>
      </c>
      <c r="L316" s="160"/>
    </row>
    <row r="317" spans="3:12">
      <c r="D317" s="374" t="s">
        <v>40</v>
      </c>
      <c r="E317" s="290" t="s">
        <v>11</v>
      </c>
      <c r="F317" s="83">
        <v>5.3829094395041401E-4</v>
      </c>
      <c r="G317" s="83">
        <v>1.7632251547183801E-4</v>
      </c>
      <c r="H317" s="83">
        <v>1.3237207895144801E-4</v>
      </c>
      <c r="I317" s="83">
        <v>8.2208534877281595E-5</v>
      </c>
      <c r="J317" s="82"/>
      <c r="K317" s="83">
        <v>2.7872655540704699E-2</v>
      </c>
      <c r="L317" s="83"/>
    </row>
    <row r="318" spans="3:12">
      <c r="D318" s="371"/>
      <c r="E318" s="291" t="s">
        <v>12</v>
      </c>
      <c r="F318" s="324">
        <v>1</v>
      </c>
      <c r="G318" s="324">
        <v>1</v>
      </c>
      <c r="H318" s="324">
        <v>1</v>
      </c>
      <c r="I318" s="324">
        <v>1</v>
      </c>
      <c r="J318" s="84"/>
      <c r="K318" s="324">
        <v>0.99479168653488104</v>
      </c>
      <c r="L318" s="291"/>
    </row>
    <row r="319" spans="3:12">
      <c r="D319" s="371" t="s">
        <v>41</v>
      </c>
      <c r="E319" s="291" t="s">
        <v>11</v>
      </c>
      <c r="F319" s="86">
        <v>1.6179408703465001E-4</v>
      </c>
      <c r="G319" s="86">
        <v>2.26943491725251E-4</v>
      </c>
      <c r="H319" s="86">
        <v>5.1943628932349303E-5</v>
      </c>
      <c r="I319" s="86">
        <v>9.3502480012830306E-5</v>
      </c>
      <c r="J319" s="85"/>
      <c r="K319" s="86">
        <v>3.19927856326103E-2</v>
      </c>
      <c r="L319" s="86"/>
    </row>
    <row r="320" spans="3:12">
      <c r="D320" s="375"/>
      <c r="E320" s="292" t="s">
        <v>12</v>
      </c>
      <c r="F320" s="158">
        <v>1</v>
      </c>
      <c r="G320" s="158">
        <v>1</v>
      </c>
      <c r="H320" s="158">
        <v>1</v>
      </c>
      <c r="I320" s="158">
        <v>1</v>
      </c>
      <c r="J320" s="159"/>
      <c r="K320" s="158">
        <v>0.99374997615814198</v>
      </c>
      <c r="L320" s="158"/>
    </row>
    <row r="321" spans="4:12">
      <c r="D321" s="371" t="s">
        <v>42</v>
      </c>
      <c r="E321" s="291" t="s">
        <v>11</v>
      </c>
      <c r="F321" s="86">
        <v>5.9528927522478598E-5</v>
      </c>
      <c r="G321" s="86">
        <v>7.0387482992373393E-5</v>
      </c>
      <c r="H321" s="86">
        <v>4.0455590351484702E-5</v>
      </c>
      <c r="I321" s="86">
        <v>5.4951498896116303E-5</v>
      </c>
      <c r="J321" s="85"/>
      <c r="K321" s="86">
        <v>1.29865074995905E-4</v>
      </c>
      <c r="L321" s="86"/>
    </row>
    <row r="322" spans="4:12">
      <c r="D322" s="371"/>
      <c r="E322" s="291" t="s">
        <v>12</v>
      </c>
      <c r="F322" s="324">
        <v>1</v>
      </c>
      <c r="G322" s="324">
        <v>1</v>
      </c>
      <c r="H322" s="324">
        <v>1</v>
      </c>
      <c r="I322" s="324">
        <v>1</v>
      </c>
      <c r="J322" s="84"/>
      <c r="K322" s="324">
        <v>1</v>
      </c>
      <c r="L322" s="291"/>
    </row>
    <row r="323" spans="4:12">
      <c r="D323" s="371" t="s">
        <v>43</v>
      </c>
      <c r="E323" s="291" t="s">
        <v>11</v>
      </c>
      <c r="F323" s="86">
        <v>7.0977745053823997E-5</v>
      </c>
      <c r="G323" s="86">
        <v>2.85634247120469E-4</v>
      </c>
      <c r="H323" s="86">
        <v>3.68076580343768E-5</v>
      </c>
      <c r="I323" s="86">
        <v>5.18218948855064E-5</v>
      </c>
      <c r="J323" s="85"/>
      <c r="K323" s="86">
        <v>7.2862880188040395E-5</v>
      </c>
      <c r="L323" s="86"/>
    </row>
    <row r="324" spans="4:12">
      <c r="D324" s="371"/>
      <c r="E324" s="291" t="s">
        <v>12</v>
      </c>
      <c r="F324" s="160">
        <v>1</v>
      </c>
      <c r="G324" s="160">
        <v>1</v>
      </c>
      <c r="H324" s="160">
        <v>1</v>
      </c>
      <c r="I324" s="160">
        <v>1</v>
      </c>
      <c r="J324" s="161"/>
      <c r="K324" s="160">
        <v>1</v>
      </c>
      <c r="L324" s="160"/>
    </row>
    <row r="325" spans="4:12">
      <c r="D325" s="374" t="s">
        <v>44</v>
      </c>
      <c r="E325" s="290" t="s">
        <v>11</v>
      </c>
      <c r="F325" s="83">
        <v>5.6703836889937498E-4</v>
      </c>
      <c r="G325" s="83">
        <v>9.1816713393200094E-5</v>
      </c>
      <c r="H325" s="83">
        <v>7.9999743320513503E-5</v>
      </c>
      <c r="I325" s="83">
        <v>7.7762560977134799E-5</v>
      </c>
      <c r="J325" s="82"/>
      <c r="K325" s="83">
        <v>2.7727666310966002E-3</v>
      </c>
      <c r="L325" s="83"/>
    </row>
    <row r="326" spans="4:12">
      <c r="D326" s="371"/>
      <c r="E326" s="291" t="s">
        <v>12</v>
      </c>
      <c r="F326" s="324">
        <v>1</v>
      </c>
      <c r="G326" s="324">
        <v>1</v>
      </c>
      <c r="H326" s="324">
        <v>1</v>
      </c>
      <c r="I326" s="324">
        <v>1</v>
      </c>
      <c r="J326" s="84"/>
      <c r="K326" s="324">
        <v>0.99942129850387496</v>
      </c>
      <c r="L326" s="291"/>
    </row>
    <row r="327" spans="4:12">
      <c r="D327" s="371" t="s">
        <v>45</v>
      </c>
      <c r="E327" s="291" t="s">
        <v>11</v>
      </c>
      <c r="F327" s="86">
        <v>1.08159391675144E-3</v>
      </c>
      <c r="G327" s="86">
        <v>5.2561226766556501E-4</v>
      </c>
      <c r="H327" s="86">
        <v>8.7430467829108198E-5</v>
      </c>
      <c r="I327" s="86">
        <v>1.5071158122736901E-4</v>
      </c>
      <c r="J327" s="85"/>
      <c r="K327" s="86">
        <v>4.1219254489988002E-4</v>
      </c>
      <c r="L327" s="86"/>
    </row>
    <row r="328" spans="4:12">
      <c r="D328" s="375"/>
      <c r="E328" s="292" t="s">
        <v>12</v>
      </c>
      <c r="F328" s="158">
        <v>1</v>
      </c>
      <c r="G328" s="158">
        <v>1</v>
      </c>
      <c r="H328" s="158">
        <v>1</v>
      </c>
      <c r="I328" s="158">
        <v>1</v>
      </c>
      <c r="J328" s="159"/>
      <c r="K328" s="158">
        <v>1</v>
      </c>
      <c r="L328" s="158"/>
    </row>
    <row r="329" spans="4:12">
      <c r="D329"/>
      <c r="E329"/>
      <c r="F329"/>
      <c r="G329"/>
      <c r="H329"/>
      <c r="I329"/>
      <c r="J329"/>
      <c r="K329"/>
      <c r="L329"/>
    </row>
  </sheetData>
  <mergeCells count="238">
    <mergeCell ref="D323:D324"/>
    <mergeCell ref="D325:D326"/>
    <mergeCell ref="D327:D328"/>
    <mergeCell ref="C313:C316"/>
    <mergeCell ref="D313:D314"/>
    <mergeCell ref="D315:D316"/>
    <mergeCell ref="D317:D318"/>
    <mergeCell ref="D319:D320"/>
    <mergeCell ref="D321:D322"/>
    <mergeCell ref="C305:C308"/>
    <mergeCell ref="D305:D306"/>
    <mergeCell ref="D307:D308"/>
    <mergeCell ref="C309:C312"/>
    <mergeCell ref="D309:D310"/>
    <mergeCell ref="D311:D312"/>
    <mergeCell ref="C297:C300"/>
    <mergeCell ref="D297:D298"/>
    <mergeCell ref="D299:D300"/>
    <mergeCell ref="C301:C304"/>
    <mergeCell ref="D301:D302"/>
    <mergeCell ref="D303:D304"/>
    <mergeCell ref="C289:C292"/>
    <mergeCell ref="D289:D290"/>
    <mergeCell ref="D291:D292"/>
    <mergeCell ref="C293:C296"/>
    <mergeCell ref="D293:D294"/>
    <mergeCell ref="D295:D296"/>
    <mergeCell ref="D276:D277"/>
    <mergeCell ref="D278:D279"/>
    <mergeCell ref="D280:D281"/>
    <mergeCell ref="F285:L285"/>
    <mergeCell ref="F286:L286"/>
    <mergeCell ref="F287:G287"/>
    <mergeCell ref="H287:I287"/>
    <mergeCell ref="J287:J288"/>
    <mergeCell ref="K287:K288"/>
    <mergeCell ref="L287:L288"/>
    <mergeCell ref="C266:C269"/>
    <mergeCell ref="D266:D267"/>
    <mergeCell ref="D268:D269"/>
    <mergeCell ref="D270:D271"/>
    <mergeCell ref="D272:D273"/>
    <mergeCell ref="D274:D275"/>
    <mergeCell ref="C258:C261"/>
    <mergeCell ref="D258:D259"/>
    <mergeCell ref="D260:D261"/>
    <mergeCell ref="C262:C265"/>
    <mergeCell ref="D262:D263"/>
    <mergeCell ref="D264:D265"/>
    <mergeCell ref="C250:C253"/>
    <mergeCell ref="D250:D251"/>
    <mergeCell ref="D252:D253"/>
    <mergeCell ref="C254:C257"/>
    <mergeCell ref="D254:D255"/>
    <mergeCell ref="D256:D257"/>
    <mergeCell ref="C242:C245"/>
    <mergeCell ref="D242:D243"/>
    <mergeCell ref="D244:D245"/>
    <mergeCell ref="C246:C249"/>
    <mergeCell ref="D246:D247"/>
    <mergeCell ref="D248:D249"/>
    <mergeCell ref="D229:D230"/>
    <mergeCell ref="D231:D232"/>
    <mergeCell ref="D233:D234"/>
    <mergeCell ref="F238:L238"/>
    <mergeCell ref="F239:L239"/>
    <mergeCell ref="F240:G240"/>
    <mergeCell ref="H240:I240"/>
    <mergeCell ref="J240:J241"/>
    <mergeCell ref="K240:K241"/>
    <mergeCell ref="L240:L241"/>
    <mergeCell ref="C219:C222"/>
    <mergeCell ref="D219:D220"/>
    <mergeCell ref="D221:D222"/>
    <mergeCell ref="D223:D224"/>
    <mergeCell ref="D225:D226"/>
    <mergeCell ref="D227:D228"/>
    <mergeCell ref="C211:C214"/>
    <mergeCell ref="D211:D212"/>
    <mergeCell ref="D213:D214"/>
    <mergeCell ref="C215:C218"/>
    <mergeCell ref="D215:D216"/>
    <mergeCell ref="D217:D218"/>
    <mergeCell ref="C203:C206"/>
    <mergeCell ref="D203:D204"/>
    <mergeCell ref="D205:D206"/>
    <mergeCell ref="C207:C210"/>
    <mergeCell ref="D207:D208"/>
    <mergeCell ref="D209:D210"/>
    <mergeCell ref="C195:C198"/>
    <mergeCell ref="D195:D196"/>
    <mergeCell ref="D197:D198"/>
    <mergeCell ref="C199:C202"/>
    <mergeCell ref="D199:D200"/>
    <mergeCell ref="D201:D202"/>
    <mergeCell ref="D182:D183"/>
    <mergeCell ref="D184:D185"/>
    <mergeCell ref="D186:D187"/>
    <mergeCell ref="F191:L191"/>
    <mergeCell ref="F192:L192"/>
    <mergeCell ref="F193:G193"/>
    <mergeCell ref="H193:I193"/>
    <mergeCell ref="J193:J194"/>
    <mergeCell ref="K193:K194"/>
    <mergeCell ref="L193:L194"/>
    <mergeCell ref="C172:C175"/>
    <mergeCell ref="D172:D173"/>
    <mergeCell ref="D174:D175"/>
    <mergeCell ref="D176:D177"/>
    <mergeCell ref="D178:D179"/>
    <mergeCell ref="D180:D181"/>
    <mergeCell ref="C164:C167"/>
    <mergeCell ref="D164:D165"/>
    <mergeCell ref="D166:D167"/>
    <mergeCell ref="C168:C171"/>
    <mergeCell ref="D168:D169"/>
    <mergeCell ref="D170:D171"/>
    <mergeCell ref="C156:C159"/>
    <mergeCell ref="D156:D157"/>
    <mergeCell ref="D158:D159"/>
    <mergeCell ref="C160:C163"/>
    <mergeCell ref="D160:D161"/>
    <mergeCell ref="D162:D163"/>
    <mergeCell ref="C148:C151"/>
    <mergeCell ref="D148:D149"/>
    <mergeCell ref="D150:D151"/>
    <mergeCell ref="C152:C155"/>
    <mergeCell ref="D152:D153"/>
    <mergeCell ref="D154:D155"/>
    <mergeCell ref="D135:D136"/>
    <mergeCell ref="D137:D138"/>
    <mergeCell ref="D139:D140"/>
    <mergeCell ref="F144:L144"/>
    <mergeCell ref="F145:L145"/>
    <mergeCell ref="F146:G146"/>
    <mergeCell ref="H146:I146"/>
    <mergeCell ref="J146:J147"/>
    <mergeCell ref="K146:K147"/>
    <mergeCell ref="L146:L147"/>
    <mergeCell ref="C125:C128"/>
    <mergeCell ref="D125:D126"/>
    <mergeCell ref="D127:D128"/>
    <mergeCell ref="D129:D130"/>
    <mergeCell ref="D131:D132"/>
    <mergeCell ref="D133:D134"/>
    <mergeCell ref="C117:C120"/>
    <mergeCell ref="D117:D118"/>
    <mergeCell ref="D119:D120"/>
    <mergeCell ref="C121:C124"/>
    <mergeCell ref="D121:D122"/>
    <mergeCell ref="D123:D124"/>
    <mergeCell ref="C109:C112"/>
    <mergeCell ref="D109:D110"/>
    <mergeCell ref="D111:D112"/>
    <mergeCell ref="C113:C116"/>
    <mergeCell ref="D113:D114"/>
    <mergeCell ref="D115:D116"/>
    <mergeCell ref="C101:C104"/>
    <mergeCell ref="D101:D102"/>
    <mergeCell ref="D103:D104"/>
    <mergeCell ref="C105:C108"/>
    <mergeCell ref="D105:D106"/>
    <mergeCell ref="D107:D108"/>
    <mergeCell ref="D88:D89"/>
    <mergeCell ref="D90:D91"/>
    <mergeCell ref="D92:D93"/>
    <mergeCell ref="F97:L97"/>
    <mergeCell ref="F98:L98"/>
    <mergeCell ref="F99:G99"/>
    <mergeCell ref="H99:I99"/>
    <mergeCell ref="J99:J100"/>
    <mergeCell ref="K99:K100"/>
    <mergeCell ref="L99:L100"/>
    <mergeCell ref="C78:C81"/>
    <mergeCell ref="D78:D79"/>
    <mergeCell ref="D80:D81"/>
    <mergeCell ref="D82:D83"/>
    <mergeCell ref="D84:D85"/>
    <mergeCell ref="D86:D87"/>
    <mergeCell ref="C70:C73"/>
    <mergeCell ref="D70:D71"/>
    <mergeCell ref="D72:D73"/>
    <mergeCell ref="C74:C77"/>
    <mergeCell ref="D74:D75"/>
    <mergeCell ref="D76:D77"/>
    <mergeCell ref="C62:C65"/>
    <mergeCell ref="D62:D63"/>
    <mergeCell ref="D64:D65"/>
    <mergeCell ref="C66:C69"/>
    <mergeCell ref="D66:D67"/>
    <mergeCell ref="D68:D69"/>
    <mergeCell ref="C54:C57"/>
    <mergeCell ref="D54:D55"/>
    <mergeCell ref="D56:D57"/>
    <mergeCell ref="C58:C61"/>
    <mergeCell ref="D58:D59"/>
    <mergeCell ref="D60:D61"/>
    <mergeCell ref="D41:D42"/>
    <mergeCell ref="D43:D44"/>
    <mergeCell ref="D45:D46"/>
    <mergeCell ref="F50:L50"/>
    <mergeCell ref="F51:L51"/>
    <mergeCell ref="F52:G52"/>
    <mergeCell ref="H52:I52"/>
    <mergeCell ref="J52:J53"/>
    <mergeCell ref="K52:K53"/>
    <mergeCell ref="L52:L53"/>
    <mergeCell ref="C31:C34"/>
    <mergeCell ref="D31:D32"/>
    <mergeCell ref="D33:D34"/>
    <mergeCell ref="D35:D36"/>
    <mergeCell ref="D37:D38"/>
    <mergeCell ref="D39:D40"/>
    <mergeCell ref="C23:C26"/>
    <mergeCell ref="D23:D24"/>
    <mergeCell ref="D25:D26"/>
    <mergeCell ref="C27:C30"/>
    <mergeCell ref="D27:D28"/>
    <mergeCell ref="D29:D30"/>
    <mergeCell ref="C15:C18"/>
    <mergeCell ref="D15:D16"/>
    <mergeCell ref="D17:D18"/>
    <mergeCell ref="C19:C22"/>
    <mergeCell ref="D19:D20"/>
    <mergeCell ref="D21:D22"/>
    <mergeCell ref="C7:C10"/>
    <mergeCell ref="D7:D8"/>
    <mergeCell ref="D9:D10"/>
    <mergeCell ref="C11:C14"/>
    <mergeCell ref="D11:D12"/>
    <mergeCell ref="D13:D14"/>
    <mergeCell ref="F3:L3"/>
    <mergeCell ref="F4:L4"/>
    <mergeCell ref="F5:G5"/>
    <mergeCell ref="H5:I5"/>
    <mergeCell ref="J5:J6"/>
    <mergeCell ref="K5:K6"/>
    <mergeCell ref="L5:L6"/>
  </mergeCells>
  <phoneticPr fontId="1" type="noConversion"/>
  <hyperlinks>
    <hyperlink ref="C7:C10" location="'Inception-v4각각 10번'!C7" display="Origin" xr:uid="{534F0F72-523C-47E7-AD4D-DCDD99111145}"/>
    <hyperlink ref="C11:C14" location="'Inception-v4각각 10번'!C54" display="'Inception-v4각각 10번'!C54" xr:uid="{97AF9C86-987A-475D-84B7-F75B6182AEDF}"/>
    <hyperlink ref="C15:C18" location="'Inception-v4각각 10번'!C101" display="'Inception-v4각각 10번'!C101" xr:uid="{B5D45264-E524-4951-B6FB-B8EC8BF1A3F9}"/>
    <hyperlink ref="C19:C22" location="'Inception-v4각각 10번'!C148" display="'Inception-v4각각 10번'!C148" xr:uid="{8D98683A-3168-429E-AD84-59913AFB8B7A}"/>
    <hyperlink ref="C27:C30" location="'Inception-v4각각 10번'!C242" display="'Inception-v4각각 10번'!C242" xr:uid="{E526BCF9-5835-45C2-B0B4-ED41B3C9CDA1}"/>
    <hyperlink ref="C31:C34" location="'Inception-v4각각 10번'!C289" display="'Inception-v4각각 10번'!C289" xr:uid="{6FC6636F-8B99-4FEF-91DF-4C60B7A4EDC8}"/>
    <hyperlink ref="C23:C26" location="'Inception-v4각각 10번'!C195" display="'Inception-v4각각 10번'!C195" xr:uid="{294CC300-069A-47FB-9F5A-5EB952AED089}"/>
    <hyperlink ref="C54:C57" location="'Inception-v4각각 10번'!C7" display="Origin" xr:uid="{8B710F27-B40F-4D05-A88B-C8021FA48B96}"/>
    <hyperlink ref="C58:C61" location="'Inception-v4각각 10번'!C54" display="'Inception-v4각각 10번'!C54" xr:uid="{A7262EB9-9CF8-46A6-A65C-A23CAEA953F9}"/>
    <hyperlink ref="C62:C65" location="'Inception-v4각각 10번'!C101" display="'Inception-v4각각 10번'!C101" xr:uid="{D2C7C690-83BA-4E21-9205-A54C4B2D0F44}"/>
    <hyperlink ref="C66:C69" location="'Inception-v4각각 10번'!C148" display="'Inception-v4각각 10번'!C148" xr:uid="{C9FDF803-01ED-4228-8DB1-F40E0A6E5A66}"/>
    <hyperlink ref="C74:C77" location="'Inception-v4각각 10번'!C242" display="'Inception-v4각각 10번'!C242" xr:uid="{91B0E64D-D00B-4634-99E4-DC31AD4674DC}"/>
    <hyperlink ref="C78:C81" location="'Inception-v4각각 10번'!C289" display="'Inception-v4각각 10번'!C289" xr:uid="{130001B4-D218-4EF0-B7DD-7D1B1DE1793F}"/>
    <hyperlink ref="C70:C73" location="'Inception-v4각각 10번'!C195" display="'Inception-v4각각 10번'!C195" xr:uid="{5A860502-0DB1-4F0C-A7CC-33314136FF68}"/>
    <hyperlink ref="C101:C104" location="'Inception-v4각각 10번'!C7" display="Origin" xr:uid="{4DDB26A6-C550-41EC-933A-A87DB1486686}"/>
    <hyperlink ref="C105:C108" location="'Inception-v4각각 10번'!C54" display="'Inception-v4각각 10번'!C54" xr:uid="{4BBF1CF1-FE1A-454D-B979-28892E1373C6}"/>
    <hyperlink ref="C109:C112" location="'Inception-v4각각 10번'!C101" display="'Inception-v4각각 10번'!C101" xr:uid="{798379AE-9D86-4890-8E73-237ACB265A79}"/>
    <hyperlink ref="C113:C116" location="'Inception-v4각각 10번'!C148" display="'Inception-v4각각 10번'!C148" xr:uid="{82A5654A-018A-4E25-BABC-8BABBB63009E}"/>
    <hyperlink ref="C121:C124" location="'Inception-v4각각 10번'!C242" display="'Inception-v4각각 10번'!C242" xr:uid="{15713A53-921C-4BC5-A8F8-A07DBE6E71D2}"/>
    <hyperlink ref="C125:C128" location="'Inception-v4각각 10번'!C289" display="'Inception-v4각각 10번'!C289" xr:uid="{12CA2D05-1455-4F58-9BD4-5CFC6F5E8991}"/>
    <hyperlink ref="C117:C120" location="'Inception-v4각각 10번'!C195" display="'Inception-v4각각 10번'!C195" xr:uid="{959C06EF-BEA4-4A13-831D-0D799FBE2C61}"/>
    <hyperlink ref="C148:C151" location="'Inception-v4각각 10번'!C7" display="Origin" xr:uid="{9D20F78C-14EF-4F23-AA62-F422FB1B8E1A}"/>
    <hyperlink ref="C152:C155" location="'Inception-v4각각 10번'!C54" display="'Inception-v4각각 10번'!C54" xr:uid="{94E11A1F-56D9-4A58-99C9-4A2181515BFD}"/>
    <hyperlink ref="C156:C159" location="'Inception-v4각각 10번'!C101" display="'Inception-v4각각 10번'!C101" xr:uid="{C985B3AA-7A0C-41F7-A5E1-FBFA8919298A}"/>
    <hyperlink ref="C160:C163" location="'Inception-v4각각 10번'!C148" display="'Inception-v4각각 10번'!C148" xr:uid="{B262E13A-8724-4A94-9947-0FA44B159124}"/>
    <hyperlink ref="C168:C171" location="'Inception-v4각각 10번'!C242" display="'Inception-v4각각 10번'!C242" xr:uid="{B526E6BA-8701-4B90-BD2E-FABD6C110917}"/>
    <hyperlink ref="C172:C175" location="'Inception-v4각각 10번'!C289" display="'Inception-v4각각 10번'!C289" xr:uid="{4B1B7D9F-535D-4FE1-BC7E-2EB2C4FBBF80}"/>
    <hyperlink ref="C164:C167" location="'Inception-v4각각 10번'!C195" display="'Inception-v4각각 10번'!C195" xr:uid="{BF5F5410-1512-4B72-B7D1-0D00F9286987}"/>
    <hyperlink ref="C195:C198" location="'Inception-v4각각 10번'!C7" display="Origin" xr:uid="{BC5B5F44-89D1-4FF3-ADD0-30BE2D3B88F4}"/>
    <hyperlink ref="C199:C202" location="'Inception-v4각각 10번'!C54" display="'Inception-v4각각 10번'!C54" xr:uid="{FD75FF0B-49CD-4C01-9D81-29427969D8BA}"/>
    <hyperlink ref="C203:C206" location="'Inception-v4각각 10번'!C101" display="'Inception-v4각각 10번'!C101" xr:uid="{08A0DA60-3155-40F6-8624-46B19789CD81}"/>
    <hyperlink ref="C207:C210" location="'Inception-v4각각 10번'!C148" display="'Inception-v4각각 10번'!C148" xr:uid="{A7EEA514-B2E1-4ABF-9629-B083BFA03906}"/>
    <hyperlink ref="C215:C218" location="'Inception-v4각각 10번'!C242" display="'Inception-v4각각 10번'!C242" xr:uid="{23828515-E6BD-4F32-B984-2F5ACE6D9949}"/>
    <hyperlink ref="C219:C222" location="'Inception-v4각각 10번'!C289" display="'Inception-v4각각 10번'!C289" xr:uid="{E08269B1-7A2D-4786-AE9D-117780EE147B}"/>
    <hyperlink ref="C211:C214" location="'Inception-v4각각 10번'!C195" display="'Inception-v4각각 10번'!C195" xr:uid="{955F60D4-B88F-4334-AAC3-5DAC90063E18}"/>
    <hyperlink ref="C242:C245" location="'Inception-v4각각 10번'!C7" display="Origin" xr:uid="{0E20BA14-6916-4D43-91F8-2AA207CF89F6}"/>
    <hyperlink ref="C246:C249" location="'Inception-v4각각 10번'!C54" display="'Inception-v4각각 10번'!C54" xr:uid="{5762D2E8-90B5-48EA-9771-3548A8F18E34}"/>
    <hyperlink ref="C250:C253" location="'Inception-v4각각 10번'!C101" display="'Inception-v4각각 10번'!C101" xr:uid="{FE21155C-C225-4ED7-8307-AC357A38A9A8}"/>
    <hyperlink ref="C254:C257" location="'Inception-v4각각 10번'!C148" display="'Inception-v4각각 10번'!C148" xr:uid="{A88FD095-C8B8-412F-AFDF-BC35F1D27974}"/>
    <hyperlink ref="C262:C265" location="'Inception-v4각각 10번'!C242" display="'Inception-v4각각 10번'!C242" xr:uid="{E0786647-DDE4-4BF1-9529-40273258075B}"/>
    <hyperlink ref="C266:C269" location="'Inception-v4각각 10번'!C289" display="'Inception-v4각각 10번'!C289" xr:uid="{5368F75D-A638-4C87-91FD-876097774E2C}"/>
    <hyperlink ref="C258:C261" location="'Inception-v4각각 10번'!C195" display="'Inception-v4각각 10번'!C195" xr:uid="{55A1CC0D-3C85-4F0B-AACB-C88492A7A796}"/>
    <hyperlink ref="C289:C292" location="'Inception-v4각각 10번'!C7" display="Origin" xr:uid="{AE04B5A8-490C-4672-9493-6F35ECE8D31E}"/>
    <hyperlink ref="C293:C296" location="'Inception-v4각각 10번'!C54" display="'Inception-v4각각 10번'!C54" xr:uid="{CEF858BB-FA86-4F59-9555-0F9EA1C3C8C9}"/>
    <hyperlink ref="C297:C300" location="'Inception-v4각각 10번'!C101" display="'Inception-v4각각 10번'!C101" xr:uid="{CD154224-51D5-46B6-AA1A-22462459E752}"/>
    <hyperlink ref="C301:C304" location="'Inception-v4각각 10번'!C148" display="'Inception-v4각각 10번'!C148" xr:uid="{7381B826-73FB-4E2D-A69A-FD10475EAC9A}"/>
    <hyperlink ref="C309:C312" location="'Inception-v4각각 10번'!C242" display="'Inception-v4각각 10번'!C242" xr:uid="{87E81E39-20BF-4FB8-A6CB-E20C9DA29CF8}"/>
    <hyperlink ref="C313:C316" location="'Inception-v4각각 10번'!C289" display="'Inception-v4각각 10번'!C289" xr:uid="{767CC5CD-79E0-48EA-96DD-87A3B1C7385A}"/>
    <hyperlink ref="C305:C308" location="'Inception-v4각각 10번'!C195" display="'Inception-v4각각 10번'!C195" xr:uid="{7A22710A-6225-4172-AC8F-9CCCE7E290BB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7014-DECE-4EFA-A508-F2BDBE379A5A}">
  <dimension ref="B1:O329"/>
  <sheetViews>
    <sheetView topLeftCell="A283" zoomScaleNormal="100" workbookViewId="0">
      <selection activeCell="F288" sqref="F288"/>
    </sheetView>
  </sheetViews>
  <sheetFormatPr defaultRowHeight="16.5"/>
  <cols>
    <col min="1" max="5" width="9" style="6"/>
    <col min="6" max="9" width="9.25" style="6" bestFit="1" customWidth="1"/>
    <col min="10" max="12" width="9.25" style="6" customWidth="1"/>
    <col min="13" max="14" width="10" style="6" customWidth="1"/>
    <col min="15" max="15" width="19.5" style="6" bestFit="1" customWidth="1"/>
    <col min="16" max="17" width="9" style="6"/>
    <col min="18" max="18" width="19.5" style="6" bestFit="1" customWidth="1"/>
    <col min="19" max="16384" width="9" style="6"/>
  </cols>
  <sheetData>
    <row r="1" spans="2:15">
      <c r="B1" s="6" t="s">
        <v>58</v>
      </c>
    </row>
    <row r="3" spans="2:15" ht="27" thickBot="1">
      <c r="E3" s="7"/>
      <c r="F3" s="428" t="s">
        <v>0</v>
      </c>
      <c r="G3" s="428"/>
      <c r="H3" s="428"/>
      <c r="I3" s="428"/>
      <c r="J3" s="428"/>
      <c r="K3" s="428"/>
      <c r="L3" s="428"/>
      <c r="M3"/>
    </row>
    <row r="4" spans="2:15" ht="17.25" thickBot="1">
      <c r="C4" s="8"/>
      <c r="D4" s="8"/>
      <c r="E4" s="9"/>
      <c r="F4" s="429" t="s">
        <v>143</v>
      </c>
      <c r="G4" s="430"/>
      <c r="H4" s="430"/>
      <c r="I4" s="430"/>
      <c r="J4" s="430"/>
      <c r="K4" s="430"/>
      <c r="L4" s="440"/>
      <c r="M4"/>
      <c r="N4" s="17" t="s">
        <v>14</v>
      </c>
      <c r="O4" s="18">
        <v>16</v>
      </c>
    </row>
    <row r="5" spans="2:15" ht="17.25" thickBot="1">
      <c r="C5" s="8"/>
      <c r="D5" s="8"/>
      <c r="E5" s="9"/>
      <c r="F5" s="429" t="s">
        <v>46</v>
      </c>
      <c r="G5" s="430"/>
      <c r="H5" s="430" t="s">
        <v>49</v>
      </c>
      <c r="I5" s="430"/>
      <c r="J5" s="441" t="s">
        <v>50</v>
      </c>
      <c r="K5" s="430" t="s">
        <v>59</v>
      </c>
      <c r="L5" s="440" t="s">
        <v>51</v>
      </c>
      <c r="M5"/>
      <c r="N5" s="20" t="s">
        <v>13</v>
      </c>
      <c r="O5" s="21">
        <v>10</v>
      </c>
    </row>
    <row r="6" spans="2:15" ht="17.25" thickBot="1">
      <c r="C6" s="8"/>
      <c r="D6" s="8"/>
      <c r="E6" s="9"/>
      <c r="F6" s="106" t="s">
        <v>48</v>
      </c>
      <c r="G6" s="73" t="s">
        <v>47</v>
      </c>
      <c r="H6" s="322" t="s">
        <v>48</v>
      </c>
      <c r="I6" s="73" t="s">
        <v>47</v>
      </c>
      <c r="J6" s="442"/>
      <c r="K6" s="443"/>
      <c r="L6" s="444"/>
      <c r="M6"/>
      <c r="N6" s="7"/>
      <c r="O6" s="7"/>
    </row>
    <row r="7" spans="2:15">
      <c r="C7" s="382" t="s">
        <v>15</v>
      </c>
      <c r="D7" s="385" t="s">
        <v>28</v>
      </c>
      <c r="E7" s="301" t="s">
        <v>11</v>
      </c>
      <c r="F7" s="325">
        <v>0.68067777156829801</v>
      </c>
      <c r="G7" s="325">
        <v>0.68423551321029596</v>
      </c>
      <c r="H7" s="325">
        <v>0.63677394390106201</v>
      </c>
      <c r="I7" s="325">
        <v>0.68508690595626798</v>
      </c>
      <c r="J7" s="131"/>
      <c r="K7" s="325">
        <v>0.68408960103988603</v>
      </c>
      <c r="L7" s="301"/>
      <c r="N7" s="22" t="s">
        <v>2</v>
      </c>
      <c r="O7" s="18" t="s">
        <v>6</v>
      </c>
    </row>
    <row r="8" spans="2:15">
      <c r="C8" s="382"/>
      <c r="D8" s="386"/>
      <c r="E8" s="302" t="s">
        <v>12</v>
      </c>
      <c r="F8" s="326">
        <v>0.91764706373214699</v>
      </c>
      <c r="G8" s="326">
        <v>0.50588238239288297</v>
      </c>
      <c r="H8" s="326">
        <v>0.6640625</v>
      </c>
      <c r="I8" s="326">
        <v>1</v>
      </c>
      <c r="J8" s="11"/>
      <c r="K8" s="326">
        <v>0.97674417495727495</v>
      </c>
      <c r="L8" s="302"/>
      <c r="N8" s="23" t="s">
        <v>3</v>
      </c>
      <c r="O8" s="24" t="s">
        <v>7</v>
      </c>
    </row>
    <row r="9" spans="2:15">
      <c r="C9" s="382"/>
      <c r="D9" s="386" t="s">
        <v>29</v>
      </c>
      <c r="E9" s="302" t="s">
        <v>11</v>
      </c>
      <c r="F9" s="326">
        <v>0.68046504259109497</v>
      </c>
      <c r="G9" s="326">
        <v>0.68418502807617099</v>
      </c>
      <c r="H9" s="326">
        <v>0.63555324077606201</v>
      </c>
      <c r="I9" s="326">
        <v>0.68496274948120095</v>
      </c>
      <c r="J9" s="11"/>
      <c r="K9" s="326">
        <v>0.68364143371581998</v>
      </c>
      <c r="L9" s="302"/>
      <c r="N9" s="23" t="s">
        <v>4</v>
      </c>
      <c r="O9" s="24" t="s">
        <v>8</v>
      </c>
    </row>
    <row r="10" spans="2:15" ht="17.25" thickBot="1">
      <c r="C10" s="382"/>
      <c r="D10" s="387"/>
      <c r="E10" s="303" t="s">
        <v>12</v>
      </c>
      <c r="F10" s="132">
        <v>0.95833331346511796</v>
      </c>
      <c r="G10" s="132">
        <v>0.5</v>
      </c>
      <c r="H10" s="132">
        <v>0.66666668653488104</v>
      </c>
      <c r="I10" s="132">
        <v>1</v>
      </c>
      <c r="J10" s="134"/>
      <c r="K10" s="132">
        <v>1</v>
      </c>
      <c r="L10" s="132"/>
      <c r="N10" s="25" t="s">
        <v>5</v>
      </c>
      <c r="O10" s="21" t="s">
        <v>9</v>
      </c>
    </row>
    <row r="11" spans="2:15" ht="17.25" thickBot="1">
      <c r="C11" s="383" t="s">
        <v>22</v>
      </c>
      <c r="D11" s="385" t="s">
        <v>30</v>
      </c>
      <c r="E11" s="301" t="s">
        <v>11</v>
      </c>
      <c r="F11" s="325">
        <v>0.68223571777343694</v>
      </c>
      <c r="G11" s="325">
        <v>0.68465191125869695</v>
      </c>
      <c r="H11" s="325">
        <v>0.63792240619659402</v>
      </c>
      <c r="I11" s="325">
        <v>0.682525694370269</v>
      </c>
      <c r="J11" s="131"/>
      <c r="K11" s="325">
        <v>0.68672358989715498</v>
      </c>
      <c r="L11" s="301"/>
      <c r="N11" s="7"/>
      <c r="O11" s="7"/>
    </row>
    <row r="12" spans="2:15">
      <c r="C12" s="384"/>
      <c r="D12" s="386"/>
      <c r="E12" s="302" t="s">
        <v>12</v>
      </c>
      <c r="F12" s="326">
        <v>0.96470588445663397</v>
      </c>
      <c r="G12" s="326">
        <v>0.50588238239288297</v>
      </c>
      <c r="H12" s="326">
        <v>0.6640625</v>
      </c>
      <c r="I12" s="326">
        <v>1</v>
      </c>
      <c r="J12" s="11"/>
      <c r="K12" s="326">
        <v>0.5</v>
      </c>
      <c r="L12" s="302"/>
      <c r="N12" s="26" t="s">
        <v>18</v>
      </c>
      <c r="O12" s="27" t="s">
        <v>20</v>
      </c>
    </row>
    <row r="13" spans="2:15" ht="17.25" thickBot="1">
      <c r="C13" s="384"/>
      <c r="D13" s="386" t="s">
        <v>31</v>
      </c>
      <c r="E13" s="302" t="s">
        <v>11</v>
      </c>
      <c r="F13" s="326">
        <v>0.682361900806427</v>
      </c>
      <c r="G13" s="326">
        <v>0.68433380126953103</v>
      </c>
      <c r="H13" s="326">
        <v>0.63688403367996205</v>
      </c>
      <c r="I13" s="326">
        <v>0.68225270509719804</v>
      </c>
      <c r="J13" s="11"/>
      <c r="K13" s="326">
        <v>0.68647414445876997</v>
      </c>
      <c r="L13" s="302"/>
      <c r="N13" s="28" t="s">
        <v>19</v>
      </c>
      <c r="O13" s="29" t="s">
        <v>21</v>
      </c>
    </row>
    <row r="14" spans="2:15">
      <c r="C14" s="384"/>
      <c r="D14" s="387"/>
      <c r="E14" s="303" t="s">
        <v>12</v>
      </c>
      <c r="F14" s="132">
        <v>0.95833331346511796</v>
      </c>
      <c r="G14" s="132">
        <v>0.5</v>
      </c>
      <c r="H14" s="132">
        <v>0.66666668653488104</v>
      </c>
      <c r="I14" s="132">
        <v>1</v>
      </c>
      <c r="J14" s="134"/>
      <c r="K14" s="132">
        <v>0.5</v>
      </c>
      <c r="L14" s="132"/>
    </row>
    <row r="15" spans="2:15">
      <c r="C15" s="369" t="s">
        <v>23</v>
      </c>
      <c r="D15" s="386" t="s">
        <v>32</v>
      </c>
      <c r="E15" s="302" t="s">
        <v>11</v>
      </c>
      <c r="F15" s="326">
        <v>0.679817914962768</v>
      </c>
      <c r="G15" s="326">
        <v>0.68342363834381104</v>
      </c>
      <c r="H15" s="326">
        <v>0.63725388050079301</v>
      </c>
      <c r="I15" s="326">
        <v>0.680930495262146</v>
      </c>
      <c r="J15" s="11"/>
      <c r="K15" s="326">
        <v>0.68767523765563898</v>
      </c>
      <c r="L15" s="302"/>
    </row>
    <row r="16" spans="2:15">
      <c r="C16" s="370"/>
      <c r="D16" s="386"/>
      <c r="E16" s="302" t="s">
        <v>12</v>
      </c>
      <c r="F16" s="326">
        <v>0.98823529481887795</v>
      </c>
      <c r="G16" s="326">
        <v>0.69411766529083196</v>
      </c>
      <c r="H16" s="326">
        <v>0.6640625</v>
      </c>
      <c r="I16" s="326">
        <v>1</v>
      </c>
      <c r="J16" s="11"/>
      <c r="K16" s="326">
        <v>0.76744186878204301</v>
      </c>
      <c r="L16" s="302"/>
    </row>
    <row r="17" spans="3:12">
      <c r="C17" s="370"/>
      <c r="D17" s="386" t="s">
        <v>33</v>
      </c>
      <c r="E17" s="302" t="s">
        <v>11</v>
      </c>
      <c r="F17" s="326">
        <v>0.67932701110839799</v>
      </c>
      <c r="G17" s="326">
        <v>0.68305319547653198</v>
      </c>
      <c r="H17" s="326">
        <v>0.63610291481018</v>
      </c>
      <c r="I17" s="326">
        <v>0.68071240186691195</v>
      </c>
      <c r="J17" s="11"/>
      <c r="K17" s="326">
        <v>0.68747854232787997</v>
      </c>
      <c r="L17" s="302"/>
    </row>
    <row r="18" spans="3:12">
      <c r="C18" s="370"/>
      <c r="D18" s="386"/>
      <c r="E18" s="302" t="s">
        <v>12</v>
      </c>
      <c r="F18" s="133">
        <v>1</v>
      </c>
      <c r="G18" s="133">
        <v>0.75</v>
      </c>
      <c r="H18" s="133">
        <v>0.66666668653488104</v>
      </c>
      <c r="I18" s="133">
        <v>1</v>
      </c>
      <c r="J18" s="135"/>
      <c r="K18" s="133">
        <v>0.79166668653488104</v>
      </c>
      <c r="L18" s="133"/>
    </row>
    <row r="19" spans="3:12">
      <c r="C19" s="372" t="s">
        <v>24</v>
      </c>
      <c r="D19" s="385" t="s">
        <v>34</v>
      </c>
      <c r="E19" s="301" t="s">
        <v>11</v>
      </c>
      <c r="F19" s="325">
        <v>0.677423596382141</v>
      </c>
      <c r="G19" s="325">
        <v>0.68416279554366999</v>
      </c>
      <c r="H19" s="325">
        <v>0.63739472627639704</v>
      </c>
      <c r="I19" s="325">
        <v>0.67939764261245705</v>
      </c>
      <c r="J19" s="131"/>
      <c r="K19" s="325">
        <v>0.68888819217681796</v>
      </c>
      <c r="L19" s="301"/>
    </row>
    <row r="20" spans="3:12">
      <c r="C20" s="373"/>
      <c r="D20" s="386"/>
      <c r="E20" s="302" t="s">
        <v>12</v>
      </c>
      <c r="F20" s="326">
        <v>1</v>
      </c>
      <c r="G20" s="326">
        <v>0.68235296010971003</v>
      </c>
      <c r="H20" s="326">
        <v>0.6640625</v>
      </c>
      <c r="I20" s="326">
        <v>1</v>
      </c>
      <c r="J20" s="11"/>
      <c r="K20" s="326">
        <v>1</v>
      </c>
      <c r="L20" s="302"/>
    </row>
    <row r="21" spans="3:12">
      <c r="C21" s="373"/>
      <c r="D21" s="386" t="s">
        <v>35</v>
      </c>
      <c r="E21" s="302" t="s">
        <v>11</v>
      </c>
      <c r="F21" s="326">
        <v>0.67685669660568204</v>
      </c>
      <c r="G21" s="326">
        <v>0.68411451578140203</v>
      </c>
      <c r="H21" s="326">
        <v>0.63634705543518</v>
      </c>
      <c r="I21" s="326">
        <v>0.67908412218093805</v>
      </c>
      <c r="J21" s="11"/>
      <c r="K21" s="326">
        <v>0.68875551223754805</v>
      </c>
      <c r="L21" s="302"/>
    </row>
    <row r="22" spans="3:12">
      <c r="C22" s="373"/>
      <c r="D22" s="387"/>
      <c r="E22" s="303" t="s">
        <v>12</v>
      </c>
      <c r="F22" s="132">
        <v>1</v>
      </c>
      <c r="G22" s="132">
        <v>0.66666668653488104</v>
      </c>
      <c r="H22" s="132">
        <v>0.66666668653488104</v>
      </c>
      <c r="I22" s="132">
        <v>1</v>
      </c>
      <c r="J22" s="134"/>
      <c r="K22" s="132">
        <v>1</v>
      </c>
      <c r="L22" s="132"/>
    </row>
    <row r="23" spans="3:12">
      <c r="C23" s="376" t="s">
        <v>25</v>
      </c>
      <c r="D23" s="386" t="s">
        <v>36</v>
      </c>
      <c r="E23" s="302" t="s">
        <v>11</v>
      </c>
      <c r="F23" s="16">
        <v>0.67691493034362704</v>
      </c>
      <c r="G23" s="326">
        <v>0.68514746427536</v>
      </c>
      <c r="H23" s="16">
        <v>0.63890868425369196</v>
      </c>
      <c r="I23" s="16">
        <v>0.68151366710662797</v>
      </c>
      <c r="J23" s="15"/>
      <c r="K23" s="16">
        <v>0.68876683712005604</v>
      </c>
      <c r="L23" s="16"/>
    </row>
    <row r="24" spans="3:12">
      <c r="C24" s="377"/>
      <c r="D24" s="386"/>
      <c r="E24" s="302" t="s">
        <v>12</v>
      </c>
      <c r="F24" s="326">
        <v>0.98823529481887795</v>
      </c>
      <c r="G24" s="326">
        <v>1</v>
      </c>
      <c r="H24" s="326">
        <v>0.6640625</v>
      </c>
      <c r="I24" s="326">
        <v>1</v>
      </c>
      <c r="J24" s="11"/>
      <c r="K24" s="326">
        <v>0.63953489065170199</v>
      </c>
      <c r="L24" s="302"/>
    </row>
    <row r="25" spans="3:12">
      <c r="C25" s="377"/>
      <c r="D25" s="386" t="s">
        <v>37</v>
      </c>
      <c r="E25" s="302" t="s">
        <v>11</v>
      </c>
      <c r="F25" s="326">
        <v>0.67581933736801103</v>
      </c>
      <c r="G25" s="326">
        <v>0.68476009368896396</v>
      </c>
      <c r="H25" s="326">
        <v>0.63770699501037598</v>
      </c>
      <c r="I25" s="326">
        <v>0.68126720190048196</v>
      </c>
      <c r="J25" s="11"/>
      <c r="K25" s="326">
        <v>0.68854951858520497</v>
      </c>
      <c r="L25" s="302"/>
    </row>
    <row r="26" spans="3:12">
      <c r="C26" s="377"/>
      <c r="D26" s="386"/>
      <c r="E26" s="302" t="s">
        <v>12</v>
      </c>
      <c r="F26" s="133">
        <v>1</v>
      </c>
      <c r="G26" s="133">
        <v>1</v>
      </c>
      <c r="H26" s="133">
        <v>0.66666668653488104</v>
      </c>
      <c r="I26" s="133">
        <v>1</v>
      </c>
      <c r="J26" s="135"/>
      <c r="K26" s="133">
        <v>0.58333331346511796</v>
      </c>
      <c r="L26" s="133"/>
    </row>
    <row r="27" spans="3:12">
      <c r="C27" s="378" t="s">
        <v>17</v>
      </c>
      <c r="D27" s="385" t="s">
        <v>26</v>
      </c>
      <c r="E27" s="301" t="s">
        <v>11</v>
      </c>
      <c r="F27" s="14">
        <v>0.685524702072143</v>
      </c>
      <c r="G27" s="14">
        <v>0.68206036090850797</v>
      </c>
      <c r="H27" s="14">
        <v>0.63686800003051702</v>
      </c>
      <c r="I27" s="14">
        <v>0.68184912204742398</v>
      </c>
      <c r="J27" s="13"/>
      <c r="K27" s="14">
        <v>0.68812364339828402</v>
      </c>
      <c r="L27" s="14"/>
    </row>
    <row r="28" spans="3:12">
      <c r="C28" s="379"/>
      <c r="D28" s="386"/>
      <c r="E28" s="302" t="s">
        <v>12</v>
      </c>
      <c r="F28" s="326">
        <v>1</v>
      </c>
      <c r="G28" s="326">
        <v>1</v>
      </c>
      <c r="H28" s="326">
        <v>0.6640625</v>
      </c>
      <c r="I28" s="326">
        <v>1</v>
      </c>
      <c r="J28" s="11"/>
      <c r="K28" s="326">
        <v>0.5</v>
      </c>
      <c r="L28" s="302"/>
    </row>
    <row r="29" spans="3:12">
      <c r="C29" s="379"/>
      <c r="D29" s="386" t="s">
        <v>27</v>
      </c>
      <c r="E29" s="302" t="s">
        <v>11</v>
      </c>
      <c r="F29" s="16">
        <v>0.68523573875427202</v>
      </c>
      <c r="G29" s="16">
        <v>0.68172174692153897</v>
      </c>
      <c r="H29" s="16">
        <v>0.63572216033935502</v>
      </c>
      <c r="I29" s="16">
        <v>0.68151730298995905</v>
      </c>
      <c r="J29" s="15"/>
      <c r="K29" s="16">
        <v>0.68795865774154596</v>
      </c>
      <c r="L29" s="16"/>
    </row>
    <row r="30" spans="3:12">
      <c r="C30" s="379"/>
      <c r="D30" s="387"/>
      <c r="E30" s="303" t="s">
        <v>12</v>
      </c>
      <c r="F30" s="132">
        <v>1</v>
      </c>
      <c r="G30" s="132">
        <v>1</v>
      </c>
      <c r="H30" s="132">
        <v>0.66666668653488104</v>
      </c>
      <c r="I30" s="132">
        <v>1</v>
      </c>
      <c r="J30" s="134"/>
      <c r="K30" s="132">
        <v>0.5</v>
      </c>
      <c r="L30" s="132"/>
    </row>
    <row r="31" spans="3:12">
      <c r="C31" s="380" t="s">
        <v>16</v>
      </c>
      <c r="D31" s="386" t="s">
        <v>38</v>
      </c>
      <c r="E31" s="302" t="s">
        <v>11</v>
      </c>
      <c r="F31" s="16">
        <v>0.68514537811279297</v>
      </c>
      <c r="G31" s="16">
        <v>0.68246066570281905</v>
      </c>
      <c r="H31" s="16">
        <v>0.63697701692581099</v>
      </c>
      <c r="I31" s="16">
        <v>0.67897325754165605</v>
      </c>
      <c r="J31" s="15"/>
      <c r="K31" s="16">
        <v>0.68939995765686002</v>
      </c>
      <c r="L31" s="16"/>
    </row>
    <row r="32" spans="3:12">
      <c r="C32" s="381"/>
      <c r="D32" s="386"/>
      <c r="E32" s="302" t="s">
        <v>12</v>
      </c>
      <c r="F32" s="326">
        <v>0.52941179275512695</v>
      </c>
      <c r="G32" s="326">
        <v>0.50588238239288297</v>
      </c>
      <c r="H32" s="326">
        <v>0.6640625</v>
      </c>
      <c r="I32" s="326">
        <v>1</v>
      </c>
      <c r="J32" s="11"/>
      <c r="K32" s="326">
        <v>1</v>
      </c>
      <c r="L32" s="302"/>
    </row>
    <row r="33" spans="3:12">
      <c r="C33" s="381"/>
      <c r="D33" s="386" t="s">
        <v>39</v>
      </c>
      <c r="E33" s="302" t="s">
        <v>11</v>
      </c>
      <c r="F33" s="16">
        <v>0.68510311841964699</v>
      </c>
      <c r="G33" s="16">
        <v>0.68171018362045199</v>
      </c>
      <c r="H33" s="16">
        <v>0.63587146997451705</v>
      </c>
      <c r="I33" s="16">
        <v>0.67859584093093805</v>
      </c>
      <c r="J33" s="15"/>
      <c r="K33" s="16">
        <v>0.68919605016708296</v>
      </c>
      <c r="L33" s="16"/>
    </row>
    <row r="34" spans="3:12">
      <c r="C34" s="381"/>
      <c r="D34" s="386"/>
      <c r="E34" s="302" t="s">
        <v>12</v>
      </c>
      <c r="F34" s="133">
        <v>0.54166668653488104</v>
      </c>
      <c r="G34" s="133">
        <v>0.5</v>
      </c>
      <c r="H34" s="133">
        <v>0.66666668653488104</v>
      </c>
      <c r="I34" s="133">
        <v>1</v>
      </c>
      <c r="J34" s="135"/>
      <c r="K34" s="133">
        <v>1</v>
      </c>
      <c r="L34" s="133"/>
    </row>
    <row r="35" spans="3:12">
      <c r="D35" s="385" t="s">
        <v>40</v>
      </c>
      <c r="E35" s="301" t="s">
        <v>11</v>
      </c>
      <c r="F35" s="14">
        <v>0.67340743541717496</v>
      </c>
      <c r="G35" s="325">
        <v>0.68682271242141701</v>
      </c>
      <c r="H35" s="14">
        <v>0.63545554876327504</v>
      </c>
      <c r="I35" s="14">
        <v>0.67997258901596003</v>
      </c>
      <c r="J35" s="13"/>
      <c r="K35" s="14">
        <v>0.686748087406158</v>
      </c>
      <c r="L35" s="14"/>
    </row>
    <row r="36" spans="3:12">
      <c r="D36" s="386"/>
      <c r="E36" s="302" t="s">
        <v>12</v>
      </c>
      <c r="F36" s="326">
        <v>0.98823529481887795</v>
      </c>
      <c r="G36" s="326">
        <v>0.50588238239288297</v>
      </c>
      <c r="H36" s="326">
        <v>0.6640625</v>
      </c>
      <c r="I36" s="326">
        <v>0.98837208747863703</v>
      </c>
      <c r="J36" s="11"/>
      <c r="K36" s="326">
        <v>0.68604654073715199</v>
      </c>
      <c r="L36" s="302"/>
    </row>
    <row r="37" spans="3:12">
      <c r="D37" s="386" t="s">
        <v>41</v>
      </c>
      <c r="E37" s="302" t="s">
        <v>11</v>
      </c>
      <c r="F37" s="326">
        <v>0.672937631607055</v>
      </c>
      <c r="G37" s="326">
        <v>0.68670898675918501</v>
      </c>
      <c r="H37" s="326">
        <v>0.634246945381164</v>
      </c>
      <c r="I37" s="326">
        <v>0.67972707748412997</v>
      </c>
      <c r="J37" s="11"/>
      <c r="K37" s="326">
        <v>0.68648129701614302</v>
      </c>
      <c r="L37" s="302"/>
    </row>
    <row r="38" spans="3:12">
      <c r="D38" s="387"/>
      <c r="E38" s="303" t="s">
        <v>12</v>
      </c>
      <c r="F38" s="132">
        <v>1</v>
      </c>
      <c r="G38" s="132">
        <v>0.5</v>
      </c>
      <c r="H38" s="132">
        <v>0.66666668653488104</v>
      </c>
      <c r="I38" s="132">
        <v>1</v>
      </c>
      <c r="J38" s="134"/>
      <c r="K38" s="132">
        <v>0.75</v>
      </c>
      <c r="L38" s="132"/>
    </row>
    <row r="39" spans="3:12">
      <c r="D39" s="386" t="s">
        <v>42</v>
      </c>
      <c r="E39" s="302" t="s">
        <v>11</v>
      </c>
      <c r="F39" s="16">
        <v>0.681354820728302</v>
      </c>
      <c r="G39" s="16">
        <v>0.68191266059875399</v>
      </c>
      <c r="H39" s="16">
        <v>0.63960391283035201</v>
      </c>
      <c r="I39" s="16">
        <v>0.68428391218185403</v>
      </c>
      <c r="J39" s="15"/>
      <c r="K39" s="16">
        <v>0.68903768062591497</v>
      </c>
      <c r="L39" s="16"/>
    </row>
    <row r="40" spans="3:12">
      <c r="D40" s="386"/>
      <c r="E40" s="302" t="s">
        <v>12</v>
      </c>
      <c r="F40" s="326">
        <v>1</v>
      </c>
      <c r="G40" s="326">
        <v>1</v>
      </c>
      <c r="H40" s="326">
        <v>0.6640625</v>
      </c>
      <c r="I40" s="326">
        <v>1</v>
      </c>
      <c r="J40" s="11"/>
      <c r="K40" s="326">
        <v>1</v>
      </c>
      <c r="L40" s="302"/>
    </row>
    <row r="41" spans="3:12">
      <c r="D41" s="386" t="s">
        <v>43</v>
      </c>
      <c r="E41" s="302" t="s">
        <v>11</v>
      </c>
      <c r="F41" s="16">
        <v>0.68100470304489102</v>
      </c>
      <c r="G41" s="16">
        <v>0.68154603242874101</v>
      </c>
      <c r="H41" s="16">
        <v>0.63841813802719105</v>
      </c>
      <c r="I41" s="16">
        <v>0.684071063995361</v>
      </c>
      <c r="J41" s="15"/>
      <c r="K41" s="16">
        <v>0.68890184164047197</v>
      </c>
      <c r="L41" s="16"/>
    </row>
    <row r="42" spans="3:12">
      <c r="D42" s="386"/>
      <c r="E42" s="302" t="s">
        <v>12</v>
      </c>
      <c r="F42" s="133">
        <v>1</v>
      </c>
      <c r="G42" s="133">
        <v>1</v>
      </c>
      <c r="H42" s="133">
        <v>0.66666668653488104</v>
      </c>
      <c r="I42" s="133">
        <v>1</v>
      </c>
      <c r="J42" s="135"/>
      <c r="K42" s="133">
        <v>1</v>
      </c>
      <c r="L42" s="133"/>
    </row>
    <row r="43" spans="3:12">
      <c r="D43" s="385" t="s">
        <v>44</v>
      </c>
      <c r="E43" s="301" t="s">
        <v>11</v>
      </c>
      <c r="F43" s="14">
        <v>0.67943394184112504</v>
      </c>
      <c r="G43" s="14">
        <v>0.67670881748199396</v>
      </c>
      <c r="H43" s="14">
        <v>0.63611537218093805</v>
      </c>
      <c r="I43" s="14">
        <v>0.68606781959533603</v>
      </c>
      <c r="J43" s="13"/>
      <c r="K43" s="14">
        <v>0.68732470273971502</v>
      </c>
      <c r="L43" s="14"/>
    </row>
    <row r="44" spans="3:12">
      <c r="D44" s="386"/>
      <c r="E44" s="302" t="s">
        <v>12</v>
      </c>
      <c r="F44" s="326">
        <v>0.94117647409438998</v>
      </c>
      <c r="G44" s="326">
        <v>0.98823529481887795</v>
      </c>
      <c r="H44" s="326">
        <v>0.6640625</v>
      </c>
      <c r="I44" s="326">
        <v>0.5</v>
      </c>
      <c r="J44" s="11"/>
      <c r="K44" s="326">
        <v>0.5</v>
      </c>
      <c r="L44" s="302"/>
    </row>
    <row r="45" spans="3:12">
      <c r="D45" s="386" t="s">
        <v>45</v>
      </c>
      <c r="E45" s="302" t="s">
        <v>11</v>
      </c>
      <c r="F45" s="16">
        <v>0.678963363170623</v>
      </c>
      <c r="G45" s="16">
        <v>0.67591744661331099</v>
      </c>
      <c r="H45" s="16">
        <v>0.63489151000976496</v>
      </c>
      <c r="I45" s="16">
        <v>0.68595296144485396</v>
      </c>
      <c r="J45" s="15"/>
      <c r="K45" s="16">
        <v>0.68716096878051702</v>
      </c>
      <c r="L45" s="16"/>
    </row>
    <row r="46" spans="3:12">
      <c r="D46" s="387"/>
      <c r="E46" s="303" t="s">
        <v>12</v>
      </c>
      <c r="F46" s="132">
        <v>0.95833331346511796</v>
      </c>
      <c r="G46" s="132">
        <v>1</v>
      </c>
      <c r="H46" s="132">
        <v>0.66666668653488104</v>
      </c>
      <c r="I46" s="132">
        <v>0.5</v>
      </c>
      <c r="J46" s="134"/>
      <c r="K46" s="132">
        <v>0.5</v>
      </c>
      <c r="L46" s="132"/>
    </row>
    <row r="50" spans="3:15" ht="27" thickBot="1">
      <c r="E50" s="7"/>
      <c r="F50" s="450" t="s">
        <v>0</v>
      </c>
      <c r="G50" s="450"/>
      <c r="H50" s="450"/>
      <c r="I50" s="450"/>
      <c r="J50" s="450"/>
      <c r="K50" s="450"/>
      <c r="L50" s="450"/>
    </row>
    <row r="51" spans="3:15" ht="17.25" thickBot="1">
      <c r="C51" s="8"/>
      <c r="D51" s="8"/>
      <c r="E51" s="9"/>
      <c r="F51" s="432" t="s">
        <v>143</v>
      </c>
      <c r="G51" s="433"/>
      <c r="H51" s="433"/>
      <c r="I51" s="433"/>
      <c r="J51" s="433"/>
      <c r="K51" s="433"/>
      <c r="L51" s="434"/>
      <c r="N51" s="17" t="s">
        <v>14</v>
      </c>
      <c r="O51" s="18">
        <v>16</v>
      </c>
    </row>
    <row r="52" spans="3:15" ht="17.25" thickBot="1">
      <c r="C52" s="8"/>
      <c r="D52" s="8"/>
      <c r="E52" s="9"/>
      <c r="F52" s="432" t="s">
        <v>46</v>
      </c>
      <c r="G52" s="433"/>
      <c r="H52" s="433" t="s">
        <v>49</v>
      </c>
      <c r="I52" s="433"/>
      <c r="J52" s="435" t="s">
        <v>50</v>
      </c>
      <c r="K52" s="433" t="s">
        <v>59</v>
      </c>
      <c r="L52" s="434" t="s">
        <v>51</v>
      </c>
      <c r="N52" s="20" t="s">
        <v>13</v>
      </c>
      <c r="O52" s="21">
        <v>10</v>
      </c>
    </row>
    <row r="53" spans="3:15" ht="17.25" thickBot="1">
      <c r="C53" s="8"/>
      <c r="D53" s="8"/>
      <c r="E53" s="9"/>
      <c r="F53" s="109" t="s">
        <v>48</v>
      </c>
      <c r="G53" s="74" t="s">
        <v>47</v>
      </c>
      <c r="H53" s="321" t="s">
        <v>48</v>
      </c>
      <c r="I53" s="74" t="s">
        <v>47</v>
      </c>
      <c r="J53" s="436"/>
      <c r="K53" s="437"/>
      <c r="L53" s="438"/>
      <c r="N53" s="7"/>
      <c r="O53" s="7"/>
    </row>
    <row r="54" spans="3:15">
      <c r="C54" s="382" t="s">
        <v>15</v>
      </c>
      <c r="D54" s="388" t="s">
        <v>28</v>
      </c>
      <c r="E54" s="304" t="s">
        <v>11</v>
      </c>
      <c r="F54" s="327">
        <v>0.62715435028076105</v>
      </c>
      <c r="G54" s="327">
        <v>0.64161741733551003</v>
      </c>
      <c r="H54" s="327">
        <v>0.607887923717498</v>
      </c>
      <c r="I54" s="327">
        <v>0.61999726295471103</v>
      </c>
      <c r="J54" s="165"/>
      <c r="K54" s="327">
        <v>0.67246216535568204</v>
      </c>
      <c r="L54" s="304"/>
      <c r="N54" s="22" t="s">
        <v>2</v>
      </c>
      <c r="O54" s="18" t="s">
        <v>6</v>
      </c>
    </row>
    <row r="55" spans="3:15">
      <c r="C55" s="382"/>
      <c r="D55" s="389"/>
      <c r="E55" s="305" t="s">
        <v>12</v>
      </c>
      <c r="F55" s="328">
        <v>1</v>
      </c>
      <c r="G55" s="328">
        <v>1</v>
      </c>
      <c r="H55" s="328">
        <v>1</v>
      </c>
      <c r="I55" s="328">
        <v>0.99418604373931796</v>
      </c>
      <c r="J55" s="32"/>
      <c r="K55" s="328">
        <v>0.95348834991455</v>
      </c>
      <c r="L55" s="305"/>
      <c r="N55" s="23" t="s">
        <v>3</v>
      </c>
      <c r="O55" s="24" t="s">
        <v>7</v>
      </c>
    </row>
    <row r="56" spans="3:15">
      <c r="C56" s="382"/>
      <c r="D56" s="389" t="s">
        <v>29</v>
      </c>
      <c r="E56" s="305" t="s">
        <v>11</v>
      </c>
      <c r="F56" s="328">
        <v>0.62812823057174605</v>
      </c>
      <c r="G56" s="328">
        <v>0.64280098676681496</v>
      </c>
      <c r="H56" s="328">
        <v>0.60883259773254395</v>
      </c>
      <c r="I56" s="328">
        <v>0.62131232023239102</v>
      </c>
      <c r="J56" s="32"/>
      <c r="K56" s="328">
        <v>0.67314773797988803</v>
      </c>
      <c r="L56" s="305"/>
      <c r="N56" s="23" t="s">
        <v>4</v>
      </c>
      <c r="O56" s="24" t="s">
        <v>8</v>
      </c>
    </row>
    <row r="57" spans="3:15" ht="17.25" thickBot="1">
      <c r="C57" s="382"/>
      <c r="D57" s="390"/>
      <c r="E57" s="306" t="s">
        <v>12</v>
      </c>
      <c r="F57" s="136">
        <v>0.97916668653488104</v>
      </c>
      <c r="G57" s="136">
        <v>0.97916668653488104</v>
      </c>
      <c r="H57" s="136">
        <v>1</v>
      </c>
      <c r="I57" s="136">
        <v>0.97916668653488104</v>
      </c>
      <c r="J57" s="137"/>
      <c r="K57" s="136">
        <v>0.95833331346511796</v>
      </c>
      <c r="L57" s="136"/>
      <c r="N57" s="25" t="s">
        <v>5</v>
      </c>
      <c r="O57" s="21" t="s">
        <v>9</v>
      </c>
    </row>
    <row r="58" spans="3:15" ht="16.5" customHeight="1" thickBot="1">
      <c r="C58" s="383" t="s">
        <v>22</v>
      </c>
      <c r="D58" s="388" t="s">
        <v>30</v>
      </c>
      <c r="E58" s="304" t="s">
        <v>11</v>
      </c>
      <c r="F58" s="327">
        <v>0.652271747589111</v>
      </c>
      <c r="G58" s="327">
        <v>0.63620901107787997</v>
      </c>
      <c r="H58" s="327">
        <v>0.64204579591751099</v>
      </c>
      <c r="I58" s="327">
        <v>0.64034688472747803</v>
      </c>
      <c r="J58" s="165"/>
      <c r="K58" s="327">
        <v>0.67527586221694902</v>
      </c>
      <c r="L58" s="304"/>
      <c r="N58" s="7"/>
      <c r="O58" s="7"/>
    </row>
    <row r="59" spans="3:15">
      <c r="C59" s="384"/>
      <c r="D59" s="389"/>
      <c r="E59" s="305" t="s">
        <v>12</v>
      </c>
      <c r="F59" s="328">
        <v>1</v>
      </c>
      <c r="G59" s="328">
        <v>0.98837208747863703</v>
      </c>
      <c r="H59" s="328">
        <v>1</v>
      </c>
      <c r="I59" s="328">
        <v>0.98255813121795599</v>
      </c>
      <c r="J59" s="32"/>
      <c r="K59" s="328">
        <v>1</v>
      </c>
      <c r="L59" s="305"/>
      <c r="N59" s="26" t="s">
        <v>18</v>
      </c>
      <c r="O59" s="27" t="s">
        <v>20</v>
      </c>
    </row>
    <row r="60" spans="3:15" ht="17.25" thickBot="1">
      <c r="C60" s="384"/>
      <c r="D60" s="389" t="s">
        <v>31</v>
      </c>
      <c r="E60" s="305" t="s">
        <v>11</v>
      </c>
      <c r="F60" s="328">
        <v>0.65271663665771396</v>
      </c>
      <c r="G60" s="328">
        <v>0.63714814186096103</v>
      </c>
      <c r="H60" s="328">
        <v>0.64255642890930098</v>
      </c>
      <c r="I60" s="328">
        <v>0.64140051603317205</v>
      </c>
      <c r="J60" s="32"/>
      <c r="K60" s="328">
        <v>0.67555570602416903</v>
      </c>
      <c r="L60" s="305"/>
      <c r="N60" s="28" t="s">
        <v>19</v>
      </c>
      <c r="O60" s="29" t="s">
        <v>21</v>
      </c>
    </row>
    <row r="61" spans="3:15">
      <c r="C61" s="384"/>
      <c r="D61" s="390"/>
      <c r="E61" s="306" t="s">
        <v>12</v>
      </c>
      <c r="F61" s="136">
        <v>1</v>
      </c>
      <c r="G61" s="136">
        <v>0.97916668653488104</v>
      </c>
      <c r="H61" s="136">
        <v>0.97916668653488104</v>
      </c>
      <c r="I61" s="136">
        <v>0.95833331346511796</v>
      </c>
      <c r="J61" s="137"/>
      <c r="K61" s="136">
        <v>1</v>
      </c>
      <c r="L61" s="136"/>
    </row>
    <row r="62" spans="3:15" ht="16.5" customHeight="1">
      <c r="C62" s="369" t="s">
        <v>23</v>
      </c>
      <c r="D62" s="389" t="s">
        <v>32</v>
      </c>
      <c r="E62" s="305" t="s">
        <v>11</v>
      </c>
      <c r="F62" s="328">
        <v>0.65539509057998602</v>
      </c>
      <c r="G62" s="328">
        <v>0.66081529855728105</v>
      </c>
      <c r="H62" s="328">
        <v>0.53038340806961004</v>
      </c>
      <c r="I62" s="328">
        <v>0.65720039606094305</v>
      </c>
      <c r="J62" s="32"/>
      <c r="K62" s="328">
        <v>0.67788463830947798</v>
      </c>
      <c r="L62" s="305"/>
    </row>
    <row r="63" spans="3:15">
      <c r="C63" s="370"/>
      <c r="D63" s="389"/>
      <c r="E63" s="305" t="s">
        <v>12</v>
      </c>
      <c r="F63" s="328">
        <v>0.98837208747863703</v>
      </c>
      <c r="G63" s="328">
        <v>0.99418604373931796</v>
      </c>
      <c r="H63" s="328">
        <v>1</v>
      </c>
      <c r="I63" s="328">
        <v>1</v>
      </c>
      <c r="J63" s="32"/>
      <c r="K63" s="328">
        <v>1</v>
      </c>
      <c r="L63" s="305"/>
    </row>
    <row r="64" spans="3:15">
      <c r="C64" s="370"/>
      <c r="D64" s="389" t="s">
        <v>33</v>
      </c>
      <c r="E64" s="305" t="s">
        <v>11</v>
      </c>
      <c r="F64" s="328">
        <v>0.65615767240524203</v>
      </c>
      <c r="G64" s="328">
        <v>0.66126817464828402</v>
      </c>
      <c r="H64" s="328">
        <v>0.53187316656112604</v>
      </c>
      <c r="I64" s="328">
        <v>0.65783518552780096</v>
      </c>
      <c r="J64" s="32"/>
      <c r="K64" s="328">
        <v>0.67816954851150502</v>
      </c>
      <c r="L64" s="305"/>
    </row>
    <row r="65" spans="3:12">
      <c r="C65" s="370"/>
      <c r="D65" s="389"/>
      <c r="E65" s="305" t="s">
        <v>12</v>
      </c>
      <c r="F65" s="138">
        <v>1</v>
      </c>
      <c r="G65" s="138">
        <v>0.97916668653488104</v>
      </c>
      <c r="H65" s="138">
        <v>1</v>
      </c>
      <c r="I65" s="138">
        <v>1</v>
      </c>
      <c r="J65" s="139"/>
      <c r="K65" s="138">
        <v>0.97916668653488104</v>
      </c>
      <c r="L65" s="138"/>
    </row>
    <row r="66" spans="3:12" ht="16.5" customHeight="1">
      <c r="C66" s="372" t="s">
        <v>24</v>
      </c>
      <c r="D66" s="388" t="s">
        <v>34</v>
      </c>
      <c r="E66" s="304" t="s">
        <v>11</v>
      </c>
      <c r="F66" s="327">
        <v>0.63713550567626898</v>
      </c>
      <c r="G66" s="327">
        <v>0.62731808423995905</v>
      </c>
      <c r="H66" s="327">
        <v>0.61621689796447698</v>
      </c>
      <c r="I66" s="327">
        <v>0.65504187345504705</v>
      </c>
      <c r="J66" s="165"/>
      <c r="K66" s="327">
        <v>0.685344457626342</v>
      </c>
      <c r="L66" s="304"/>
    </row>
    <row r="67" spans="3:12">
      <c r="C67" s="373"/>
      <c r="D67" s="389"/>
      <c r="E67" s="305" t="s">
        <v>12</v>
      </c>
      <c r="F67" s="328">
        <v>0.98255813121795599</v>
      </c>
      <c r="G67" s="328">
        <v>1</v>
      </c>
      <c r="H67" s="328">
        <v>1</v>
      </c>
      <c r="I67" s="328">
        <v>1</v>
      </c>
      <c r="J67" s="32"/>
      <c r="K67" s="328">
        <v>1</v>
      </c>
      <c r="L67" s="305"/>
    </row>
    <row r="68" spans="3:12">
      <c r="C68" s="373"/>
      <c r="D68" s="389" t="s">
        <v>35</v>
      </c>
      <c r="E68" s="305" t="s">
        <v>11</v>
      </c>
      <c r="F68" s="328">
        <v>0.638011634349823</v>
      </c>
      <c r="G68" s="328">
        <v>0.62864130735397294</v>
      </c>
      <c r="H68" s="328">
        <v>0.61750543117523105</v>
      </c>
      <c r="I68" s="328">
        <v>0.65575927495956399</v>
      </c>
      <c r="J68" s="32"/>
      <c r="K68" s="328">
        <v>0.68545961380004805</v>
      </c>
      <c r="L68" s="305"/>
    </row>
    <row r="69" spans="3:12">
      <c r="C69" s="373"/>
      <c r="D69" s="390"/>
      <c r="E69" s="306" t="s">
        <v>12</v>
      </c>
      <c r="F69" s="136">
        <v>0.97916668653488104</v>
      </c>
      <c r="G69" s="136">
        <v>1</v>
      </c>
      <c r="H69" s="136">
        <v>0.97916668653488104</v>
      </c>
      <c r="I69" s="136">
        <v>1</v>
      </c>
      <c r="J69" s="137"/>
      <c r="K69" s="136">
        <v>1</v>
      </c>
      <c r="L69" s="136"/>
    </row>
    <row r="70" spans="3:12" ht="16.5" customHeight="1">
      <c r="C70" s="376" t="s">
        <v>25</v>
      </c>
      <c r="D70" s="389" t="s">
        <v>36</v>
      </c>
      <c r="E70" s="305" t="s">
        <v>11</v>
      </c>
      <c r="F70" s="37">
        <v>0.54941755533218295</v>
      </c>
      <c r="G70" s="328">
        <v>0.64005398750305098</v>
      </c>
      <c r="H70" s="37">
        <v>0.61900669336318903</v>
      </c>
      <c r="I70" s="37">
        <v>0.62779599428176802</v>
      </c>
      <c r="J70" s="36"/>
      <c r="K70" s="37">
        <v>0.65910452604293801</v>
      </c>
      <c r="L70" s="37"/>
    </row>
    <row r="71" spans="3:12">
      <c r="C71" s="377"/>
      <c r="D71" s="389"/>
      <c r="E71" s="305" t="s">
        <v>12</v>
      </c>
      <c r="F71" s="328">
        <v>1</v>
      </c>
      <c r="G71" s="328">
        <v>0.99418604373931796</v>
      </c>
      <c r="H71" s="328">
        <v>1</v>
      </c>
      <c r="I71" s="328">
        <v>1</v>
      </c>
      <c r="J71" s="32"/>
      <c r="K71" s="328">
        <v>1</v>
      </c>
      <c r="L71" s="305"/>
    </row>
    <row r="72" spans="3:12">
      <c r="C72" s="377"/>
      <c r="D72" s="389" t="s">
        <v>37</v>
      </c>
      <c r="E72" s="305" t="s">
        <v>11</v>
      </c>
      <c r="F72" s="328">
        <v>0.55201733112335205</v>
      </c>
      <c r="G72" s="328">
        <v>0.64097136259078902</v>
      </c>
      <c r="H72" s="328">
        <v>0.61960518360137895</v>
      </c>
      <c r="I72" s="328">
        <v>0.62912195920944203</v>
      </c>
      <c r="J72" s="32"/>
      <c r="K72" s="328">
        <v>0.65992534160614003</v>
      </c>
      <c r="L72" s="305"/>
    </row>
    <row r="73" spans="3:12">
      <c r="C73" s="377"/>
      <c r="D73" s="389"/>
      <c r="E73" s="305" t="s">
        <v>12</v>
      </c>
      <c r="F73" s="138">
        <v>0.97916668653488104</v>
      </c>
      <c r="G73" s="138">
        <v>0.97916668653488104</v>
      </c>
      <c r="H73" s="138">
        <v>1</v>
      </c>
      <c r="I73" s="138">
        <v>1</v>
      </c>
      <c r="J73" s="139"/>
      <c r="K73" s="138">
        <v>0.97916668653488104</v>
      </c>
      <c r="L73" s="138"/>
    </row>
    <row r="74" spans="3:12" ht="16.5" customHeight="1">
      <c r="C74" s="378" t="s">
        <v>17</v>
      </c>
      <c r="D74" s="388" t="s">
        <v>26</v>
      </c>
      <c r="E74" s="304" t="s">
        <v>11</v>
      </c>
      <c r="F74" s="35">
        <v>0.61322379112243597</v>
      </c>
      <c r="G74" s="35">
        <v>0.62333136796951205</v>
      </c>
      <c r="H74" s="35">
        <v>0.613087177276611</v>
      </c>
      <c r="I74" s="35">
        <v>0.666298687458038</v>
      </c>
      <c r="J74" s="34"/>
      <c r="K74" s="35">
        <v>0.66775560379028298</v>
      </c>
      <c r="L74" s="35"/>
    </row>
    <row r="75" spans="3:12">
      <c r="C75" s="379"/>
      <c r="D75" s="389"/>
      <c r="E75" s="305" t="s">
        <v>12</v>
      </c>
      <c r="F75" s="328">
        <v>1</v>
      </c>
      <c r="G75" s="328">
        <v>1</v>
      </c>
      <c r="H75" s="328">
        <v>0.99418604373931796</v>
      </c>
      <c r="I75" s="328">
        <v>1</v>
      </c>
      <c r="J75" s="32"/>
      <c r="K75" s="328">
        <v>1</v>
      </c>
      <c r="L75" s="305"/>
    </row>
    <row r="76" spans="3:12">
      <c r="C76" s="379"/>
      <c r="D76" s="389" t="s">
        <v>27</v>
      </c>
      <c r="E76" s="305" t="s">
        <v>11</v>
      </c>
      <c r="F76" s="37">
        <v>0.61452907323837203</v>
      </c>
      <c r="G76" s="37">
        <v>0.62451380491256703</v>
      </c>
      <c r="H76" s="37">
        <v>0.61469531059265103</v>
      </c>
      <c r="I76" s="37">
        <v>0.66682767868041903</v>
      </c>
      <c r="J76" s="36"/>
      <c r="K76" s="37">
        <v>0.66833943128585804</v>
      </c>
      <c r="L76" s="37"/>
    </row>
    <row r="77" spans="3:12">
      <c r="C77" s="379"/>
      <c r="D77" s="390"/>
      <c r="E77" s="306" t="s">
        <v>12</v>
      </c>
      <c r="F77" s="136">
        <v>0.97916668653488104</v>
      </c>
      <c r="G77" s="136">
        <v>1</v>
      </c>
      <c r="H77" s="136">
        <v>0.97916668653488104</v>
      </c>
      <c r="I77" s="136">
        <v>1</v>
      </c>
      <c r="J77" s="137"/>
      <c r="K77" s="136">
        <v>0.97916668653488104</v>
      </c>
      <c r="L77" s="136"/>
    </row>
    <row r="78" spans="3:12" ht="16.5" customHeight="1">
      <c r="C78" s="380" t="s">
        <v>16</v>
      </c>
      <c r="D78" s="389" t="s">
        <v>38</v>
      </c>
      <c r="E78" s="305" t="s">
        <v>11</v>
      </c>
      <c r="F78" s="37">
        <v>0.656779825687408</v>
      </c>
      <c r="G78" s="37">
        <v>0.65265607833862305</v>
      </c>
      <c r="H78" s="37">
        <v>0.63673114776611295</v>
      </c>
      <c r="I78" s="37">
        <v>0.62686818838119496</v>
      </c>
      <c r="J78" s="36"/>
      <c r="K78" s="37">
        <v>0.61562967300414995</v>
      </c>
      <c r="L78" s="37"/>
    </row>
    <row r="79" spans="3:12">
      <c r="C79" s="381"/>
      <c r="D79" s="389"/>
      <c r="E79" s="305" t="s">
        <v>12</v>
      </c>
      <c r="F79" s="328">
        <v>0.99418604373931796</v>
      </c>
      <c r="G79" s="328">
        <v>1</v>
      </c>
      <c r="H79" s="328">
        <v>1</v>
      </c>
      <c r="I79" s="328">
        <v>1</v>
      </c>
      <c r="J79" s="32"/>
      <c r="K79" s="328">
        <v>0.98255813121795599</v>
      </c>
      <c r="L79" s="305"/>
    </row>
    <row r="80" spans="3:12">
      <c r="C80" s="381"/>
      <c r="D80" s="389" t="s">
        <v>39</v>
      </c>
      <c r="E80" s="305" t="s">
        <v>11</v>
      </c>
      <c r="F80" s="37">
        <v>0.65718871355056696</v>
      </c>
      <c r="G80" s="37">
        <v>0.65329140424728305</v>
      </c>
      <c r="H80" s="37">
        <v>0.63746315240859897</v>
      </c>
      <c r="I80" s="37">
        <v>0.62829422950744596</v>
      </c>
      <c r="J80" s="36"/>
      <c r="K80" s="37">
        <v>0.61802339553832997</v>
      </c>
      <c r="L80" s="37"/>
    </row>
    <row r="81" spans="3:12">
      <c r="C81" s="381"/>
      <c r="D81" s="389"/>
      <c r="E81" s="305" t="s">
        <v>12</v>
      </c>
      <c r="F81" s="138">
        <v>0.97916668653488104</v>
      </c>
      <c r="G81" s="138">
        <v>1</v>
      </c>
      <c r="H81" s="138">
        <v>0.97916668653488104</v>
      </c>
      <c r="I81" s="138">
        <v>0.97916668653488104</v>
      </c>
      <c r="J81" s="139"/>
      <c r="K81" s="138">
        <v>0.97916668653488104</v>
      </c>
      <c r="L81" s="138"/>
    </row>
    <row r="82" spans="3:12">
      <c r="D82" s="388" t="s">
        <v>40</v>
      </c>
      <c r="E82" s="304" t="s">
        <v>11</v>
      </c>
      <c r="F82" s="35">
        <v>0.62374264001846302</v>
      </c>
      <c r="G82" s="327">
        <v>0.66150057315826405</v>
      </c>
      <c r="H82" s="35">
        <v>0.66040003299713101</v>
      </c>
      <c r="I82" s="35">
        <v>0.64004659652709905</v>
      </c>
      <c r="J82" s="34"/>
      <c r="K82" s="35">
        <v>0.65613794326782204</v>
      </c>
      <c r="L82" s="35"/>
    </row>
    <row r="83" spans="3:12">
      <c r="D83" s="389"/>
      <c r="E83" s="305" t="s">
        <v>12</v>
      </c>
      <c r="F83" s="328">
        <v>0.98837208747863703</v>
      </c>
      <c r="G83" s="328">
        <v>0.96511626243591297</v>
      </c>
      <c r="H83" s="328">
        <v>1</v>
      </c>
      <c r="I83" s="328">
        <v>1</v>
      </c>
      <c r="J83" s="32"/>
      <c r="K83" s="328">
        <v>1</v>
      </c>
      <c r="L83" s="305"/>
    </row>
    <row r="84" spans="3:12">
      <c r="D84" s="389" t="s">
        <v>41</v>
      </c>
      <c r="E84" s="305" t="s">
        <v>11</v>
      </c>
      <c r="F84" s="328">
        <v>0.62497895956039395</v>
      </c>
      <c r="G84" s="328">
        <v>0.66203647851943903</v>
      </c>
      <c r="H84" s="328">
        <v>0.66068756580352705</v>
      </c>
      <c r="I84" s="328">
        <v>0.64109867811203003</v>
      </c>
      <c r="J84" s="32"/>
      <c r="K84" s="328">
        <v>0.65693289041519098</v>
      </c>
      <c r="L84" s="305"/>
    </row>
    <row r="85" spans="3:12">
      <c r="D85" s="390"/>
      <c r="E85" s="306" t="s">
        <v>12</v>
      </c>
      <c r="F85" s="136">
        <v>0.97916668653488104</v>
      </c>
      <c r="G85" s="136">
        <v>0.95833331346511796</v>
      </c>
      <c r="H85" s="136">
        <v>0.97916668653488104</v>
      </c>
      <c r="I85" s="136">
        <v>1</v>
      </c>
      <c r="J85" s="137"/>
      <c r="K85" s="136">
        <v>0.97916668653488104</v>
      </c>
      <c r="L85" s="136"/>
    </row>
    <row r="86" spans="3:12">
      <c r="D86" s="389" t="s">
        <v>42</v>
      </c>
      <c r="E86" s="305" t="s">
        <v>11</v>
      </c>
      <c r="F86" s="37">
        <v>0.65588909387588501</v>
      </c>
      <c r="G86" s="37">
        <v>0.659789979457855</v>
      </c>
      <c r="H86" s="37">
        <v>0.63785493373870805</v>
      </c>
      <c r="I86" s="37">
        <v>0.65376812219619695</v>
      </c>
      <c r="J86" s="36"/>
      <c r="K86" s="37">
        <v>0.66714501380920399</v>
      </c>
      <c r="L86" s="37"/>
    </row>
    <row r="87" spans="3:12">
      <c r="D87" s="389"/>
      <c r="E87" s="305" t="s">
        <v>12</v>
      </c>
      <c r="F87" s="328">
        <v>1</v>
      </c>
      <c r="G87" s="328">
        <v>0.99418604373931796</v>
      </c>
      <c r="H87" s="328">
        <v>1</v>
      </c>
      <c r="I87" s="328">
        <v>1</v>
      </c>
      <c r="J87" s="32"/>
      <c r="K87" s="328">
        <v>0.98255813121795599</v>
      </c>
      <c r="L87" s="305"/>
    </row>
    <row r="88" spans="3:12">
      <c r="D88" s="389" t="s">
        <v>43</v>
      </c>
      <c r="E88" s="305" t="s">
        <v>11</v>
      </c>
      <c r="F88" s="37">
        <v>0.65636783838272095</v>
      </c>
      <c r="G88" s="37">
        <v>0.66055423021316495</v>
      </c>
      <c r="H88" s="37">
        <v>0.63871741294860795</v>
      </c>
      <c r="I88" s="37">
        <v>0.65447789430618197</v>
      </c>
      <c r="J88" s="36"/>
      <c r="K88" s="37">
        <v>0.66773980855941695</v>
      </c>
      <c r="L88" s="37"/>
    </row>
    <row r="89" spans="3:12">
      <c r="D89" s="389"/>
      <c r="E89" s="305" t="s">
        <v>12</v>
      </c>
      <c r="F89" s="138">
        <v>1</v>
      </c>
      <c r="G89" s="138">
        <v>0.97916668653488104</v>
      </c>
      <c r="H89" s="138">
        <v>0.97916668653488104</v>
      </c>
      <c r="I89" s="138">
        <v>0.97916668653488104</v>
      </c>
      <c r="J89" s="139"/>
      <c r="K89" s="138">
        <v>0.95833331346511796</v>
      </c>
      <c r="L89" s="138"/>
    </row>
    <row r="90" spans="3:12">
      <c r="D90" s="388" t="s">
        <v>44</v>
      </c>
      <c r="E90" s="304" t="s">
        <v>11</v>
      </c>
      <c r="F90" s="35">
        <v>0.61336636543273904</v>
      </c>
      <c r="G90" s="35">
        <v>0.650257408618927</v>
      </c>
      <c r="H90" s="35">
        <v>0.63309568166732699</v>
      </c>
      <c r="I90" s="35">
        <v>0.64939248561859098</v>
      </c>
      <c r="J90" s="34"/>
      <c r="K90" s="35">
        <v>0.65204370021820002</v>
      </c>
      <c r="L90" s="35"/>
    </row>
    <row r="91" spans="3:12">
      <c r="D91" s="389"/>
      <c r="E91" s="305" t="s">
        <v>12</v>
      </c>
      <c r="F91" s="328">
        <v>1</v>
      </c>
      <c r="G91" s="328">
        <v>1</v>
      </c>
      <c r="H91" s="328">
        <v>1</v>
      </c>
      <c r="I91" s="328">
        <v>1</v>
      </c>
      <c r="J91" s="32"/>
      <c r="K91" s="328">
        <v>1</v>
      </c>
      <c r="L91" s="305"/>
    </row>
    <row r="92" spans="3:12">
      <c r="D92" s="389" t="s">
        <v>45</v>
      </c>
      <c r="E92" s="305" t="s">
        <v>11</v>
      </c>
      <c r="F92" s="37">
        <v>0.61462008953094405</v>
      </c>
      <c r="G92" s="37">
        <v>0.65086537599563599</v>
      </c>
      <c r="H92" s="37">
        <v>0.63375449180603005</v>
      </c>
      <c r="I92" s="37">
        <v>0.65027803182601895</v>
      </c>
      <c r="J92" s="36"/>
      <c r="K92" s="37">
        <v>0.65282219648361195</v>
      </c>
      <c r="L92" s="37"/>
    </row>
    <row r="93" spans="3:12">
      <c r="D93" s="390"/>
      <c r="E93" s="306" t="s">
        <v>12</v>
      </c>
      <c r="F93" s="136">
        <v>0.97916668653488104</v>
      </c>
      <c r="G93" s="136">
        <v>1</v>
      </c>
      <c r="H93" s="136">
        <v>1</v>
      </c>
      <c r="I93" s="136">
        <v>0.97916668653488104</v>
      </c>
      <c r="J93" s="137"/>
      <c r="K93" s="136">
        <v>0.97916668653488104</v>
      </c>
      <c r="L93" s="136"/>
    </row>
    <row r="97" spans="3:15" ht="27" thickBot="1">
      <c r="E97" s="7"/>
      <c r="F97" s="451" t="s">
        <v>0</v>
      </c>
      <c r="G97" s="451"/>
      <c r="H97" s="451"/>
      <c r="I97" s="451"/>
      <c r="J97" s="451"/>
      <c r="K97" s="451"/>
      <c r="L97" s="451"/>
    </row>
    <row r="98" spans="3:15" ht="17.25" thickBot="1">
      <c r="E98" s="7"/>
      <c r="F98" s="395" t="s">
        <v>143</v>
      </c>
      <c r="G98" s="396"/>
      <c r="H98" s="396"/>
      <c r="I98" s="396"/>
      <c r="J98" s="396"/>
      <c r="K98" s="396"/>
      <c r="L98" s="401"/>
      <c r="N98" s="17" t="s">
        <v>14</v>
      </c>
      <c r="O98" s="18">
        <v>16</v>
      </c>
    </row>
    <row r="99" spans="3:15" ht="17.25" thickBot="1">
      <c r="C99" s="8"/>
      <c r="D99" s="8"/>
      <c r="E99" s="9"/>
      <c r="F99" s="395" t="s">
        <v>46</v>
      </c>
      <c r="G99" s="396"/>
      <c r="H99" s="396" t="s">
        <v>49</v>
      </c>
      <c r="I99" s="396"/>
      <c r="J99" s="398" t="s">
        <v>50</v>
      </c>
      <c r="K99" s="396" t="s">
        <v>59</v>
      </c>
      <c r="L99" s="401" t="s">
        <v>51</v>
      </c>
      <c r="N99" s="20" t="s">
        <v>13</v>
      </c>
      <c r="O99" s="21">
        <v>10</v>
      </c>
    </row>
    <row r="100" spans="3:15" ht="17.25" thickBot="1">
      <c r="C100" s="8"/>
      <c r="D100" s="8"/>
      <c r="E100" s="9"/>
      <c r="F100" s="113" t="s">
        <v>48</v>
      </c>
      <c r="G100" s="76" t="s">
        <v>47</v>
      </c>
      <c r="H100" s="310" t="s">
        <v>48</v>
      </c>
      <c r="I100" s="76" t="s">
        <v>47</v>
      </c>
      <c r="J100" s="399"/>
      <c r="K100" s="400"/>
      <c r="L100" s="402"/>
      <c r="N100" s="7"/>
      <c r="O100" s="7"/>
    </row>
    <row r="101" spans="3:15">
      <c r="C101" s="382" t="s">
        <v>15</v>
      </c>
      <c r="D101" s="391" t="s">
        <v>28</v>
      </c>
      <c r="E101" s="307" t="s">
        <v>11</v>
      </c>
      <c r="F101" s="329">
        <v>3.6562343593686802E-3</v>
      </c>
      <c r="G101" s="329">
        <v>0.20965267717838201</v>
      </c>
      <c r="H101" s="329">
        <v>3.4174525644630098E-3</v>
      </c>
      <c r="I101" s="329">
        <v>2.8556485194712799E-3</v>
      </c>
      <c r="J101" s="164"/>
      <c r="K101" s="329">
        <v>1.5987571096047701E-3</v>
      </c>
      <c r="L101" s="307"/>
      <c r="N101" s="22" t="s">
        <v>2</v>
      </c>
      <c r="O101" s="18" t="s">
        <v>6</v>
      </c>
    </row>
    <row r="102" spans="3:15">
      <c r="C102" s="382"/>
      <c r="D102" s="392"/>
      <c r="E102" s="308" t="s">
        <v>12</v>
      </c>
      <c r="F102" s="330">
        <v>1</v>
      </c>
      <c r="G102" s="330">
        <v>1</v>
      </c>
      <c r="H102" s="330">
        <v>1</v>
      </c>
      <c r="I102" s="330">
        <v>1</v>
      </c>
      <c r="J102" s="43"/>
      <c r="K102" s="330">
        <v>1</v>
      </c>
      <c r="L102" s="308"/>
      <c r="N102" s="23" t="s">
        <v>3</v>
      </c>
      <c r="O102" s="24" t="s">
        <v>7</v>
      </c>
    </row>
    <row r="103" spans="3:15">
      <c r="C103" s="382"/>
      <c r="D103" s="392" t="s">
        <v>29</v>
      </c>
      <c r="E103" s="308" t="s">
        <v>11</v>
      </c>
      <c r="F103" s="330">
        <v>2.1734898909926401E-3</v>
      </c>
      <c r="G103" s="330">
        <v>0.210294529795646</v>
      </c>
      <c r="H103" s="330">
        <v>2.4197259917855202E-3</v>
      </c>
      <c r="I103" s="330">
        <v>1.9520970527082599E-3</v>
      </c>
      <c r="J103" s="43"/>
      <c r="K103" s="330">
        <v>1.47224520333111E-3</v>
      </c>
      <c r="L103" s="308"/>
      <c r="N103" s="23" t="s">
        <v>4</v>
      </c>
      <c r="O103" s="24" t="s">
        <v>8</v>
      </c>
    </row>
    <row r="104" spans="3:15" ht="17.25" thickBot="1">
      <c r="C104" s="382"/>
      <c r="D104" s="393"/>
      <c r="E104" s="309" t="s">
        <v>12</v>
      </c>
      <c r="F104" s="140">
        <v>1</v>
      </c>
      <c r="G104" s="140">
        <v>1</v>
      </c>
      <c r="H104" s="140">
        <v>1</v>
      </c>
      <c r="I104" s="140">
        <v>1</v>
      </c>
      <c r="J104" s="141"/>
      <c r="K104" s="140">
        <v>1</v>
      </c>
      <c r="L104" s="140"/>
      <c r="N104" s="25" t="s">
        <v>5</v>
      </c>
      <c r="O104" s="21" t="s">
        <v>9</v>
      </c>
    </row>
    <row r="105" spans="3:15" ht="16.5" customHeight="1" thickBot="1">
      <c r="C105" s="383" t="s">
        <v>22</v>
      </c>
      <c r="D105" s="391" t="s">
        <v>30</v>
      </c>
      <c r="E105" s="307" t="s">
        <v>11</v>
      </c>
      <c r="F105" s="329">
        <v>0.53342157602310103</v>
      </c>
      <c r="G105" s="329">
        <v>4.1337436996400304E-3</v>
      </c>
      <c r="H105" s="329">
        <v>1.00793289020657E-2</v>
      </c>
      <c r="I105" s="329">
        <v>8.39096552226692E-4</v>
      </c>
      <c r="J105" s="164"/>
      <c r="K105" s="329">
        <v>3.2920795492827801E-3</v>
      </c>
      <c r="L105" s="307"/>
      <c r="N105" s="7"/>
      <c r="O105" s="7"/>
    </row>
    <row r="106" spans="3:15">
      <c r="C106" s="384"/>
      <c r="D106" s="392"/>
      <c r="E106" s="308" t="s">
        <v>12</v>
      </c>
      <c r="F106" s="330">
        <v>0.99227797985076904</v>
      </c>
      <c r="G106" s="330">
        <v>1</v>
      </c>
      <c r="H106" s="330">
        <v>1</v>
      </c>
      <c r="I106" s="330">
        <v>1</v>
      </c>
      <c r="J106" s="43"/>
      <c r="K106" s="330">
        <v>1</v>
      </c>
      <c r="L106" s="308"/>
      <c r="N106" s="26" t="s">
        <v>18</v>
      </c>
      <c r="O106" s="27" t="s">
        <v>20</v>
      </c>
    </row>
    <row r="107" spans="3:15" ht="17.25" thickBot="1">
      <c r="C107" s="384"/>
      <c r="D107" s="392" t="s">
        <v>31</v>
      </c>
      <c r="E107" s="308" t="s">
        <v>11</v>
      </c>
      <c r="F107" s="330">
        <v>0.53034538030624301</v>
      </c>
      <c r="G107" s="330">
        <v>3.6893300712108599E-3</v>
      </c>
      <c r="H107" s="330">
        <v>8.5168136283755302E-3</v>
      </c>
      <c r="I107" s="330">
        <v>8.2948524504899903E-4</v>
      </c>
      <c r="J107" s="43"/>
      <c r="K107" s="330">
        <v>2.1315780468285001E-3</v>
      </c>
      <c r="L107" s="308"/>
      <c r="N107" s="28" t="s">
        <v>19</v>
      </c>
      <c r="O107" s="29" t="s">
        <v>21</v>
      </c>
    </row>
    <row r="108" spans="3:15">
      <c r="C108" s="384"/>
      <c r="D108" s="393"/>
      <c r="E108" s="309" t="s">
        <v>12</v>
      </c>
      <c r="F108" s="140">
        <v>1</v>
      </c>
      <c r="G108" s="140">
        <v>1</v>
      </c>
      <c r="H108" s="140">
        <v>1</v>
      </c>
      <c r="I108" s="140">
        <v>1</v>
      </c>
      <c r="J108" s="141"/>
      <c r="K108" s="140">
        <v>1</v>
      </c>
      <c r="L108" s="140"/>
    </row>
    <row r="109" spans="3:15" ht="16.5" customHeight="1">
      <c r="C109" s="369" t="s">
        <v>23</v>
      </c>
      <c r="D109" s="392" t="s">
        <v>32</v>
      </c>
      <c r="E109" s="308" t="s">
        <v>11</v>
      </c>
      <c r="F109" s="330">
        <v>2.7066224720328999E-3</v>
      </c>
      <c r="G109" s="330">
        <v>1.4783196384087201E-3</v>
      </c>
      <c r="H109" s="330">
        <v>3.22108995169401E-3</v>
      </c>
      <c r="I109" s="330">
        <v>5.2676941268146003E-3</v>
      </c>
      <c r="J109" s="43"/>
      <c r="K109" s="330">
        <v>6.1489534564316203E-3</v>
      </c>
      <c r="L109" s="308"/>
    </row>
    <row r="110" spans="3:15">
      <c r="C110" s="370"/>
      <c r="D110" s="392"/>
      <c r="E110" s="308" t="s">
        <v>12</v>
      </c>
      <c r="F110" s="330">
        <v>1</v>
      </c>
      <c r="G110" s="330">
        <v>1</v>
      </c>
      <c r="H110" s="330">
        <v>1</v>
      </c>
      <c r="I110" s="330">
        <v>1</v>
      </c>
      <c r="J110" s="43"/>
      <c r="K110" s="330">
        <v>1</v>
      </c>
      <c r="L110" s="308"/>
    </row>
    <row r="111" spans="3:15">
      <c r="C111" s="370"/>
      <c r="D111" s="392" t="s">
        <v>33</v>
      </c>
      <c r="E111" s="308" t="s">
        <v>11</v>
      </c>
      <c r="F111" s="330">
        <v>1.9630470778793001E-3</v>
      </c>
      <c r="G111" s="330">
        <v>9.9656218662858009E-4</v>
      </c>
      <c r="H111" s="330">
        <v>3.1689144670963201E-3</v>
      </c>
      <c r="I111" s="330">
        <v>4.5558190904557696E-3</v>
      </c>
      <c r="J111" s="43"/>
      <c r="K111" s="330">
        <v>6.7048487253487101E-3</v>
      </c>
      <c r="L111" s="308"/>
    </row>
    <row r="112" spans="3:15">
      <c r="C112" s="370"/>
      <c r="D112" s="392"/>
      <c r="E112" s="308" t="s">
        <v>12</v>
      </c>
      <c r="F112" s="142">
        <v>1</v>
      </c>
      <c r="G112" s="142">
        <v>1</v>
      </c>
      <c r="H112" s="142">
        <v>1</v>
      </c>
      <c r="I112" s="142">
        <v>1</v>
      </c>
      <c r="J112" s="143"/>
      <c r="K112" s="142">
        <v>1</v>
      </c>
      <c r="L112" s="142"/>
    </row>
    <row r="113" spans="3:12" ht="16.5" customHeight="1">
      <c r="C113" s="372" t="s">
        <v>24</v>
      </c>
      <c r="D113" s="391" t="s">
        <v>34</v>
      </c>
      <c r="E113" s="307" t="s">
        <v>11</v>
      </c>
      <c r="F113" s="329">
        <v>1.29106435924768E-2</v>
      </c>
      <c r="G113" s="329">
        <v>1.6565213445574E-3</v>
      </c>
      <c r="H113" s="329">
        <v>7.7341091819107498E-3</v>
      </c>
      <c r="I113" s="329">
        <v>1.9460242241621E-2</v>
      </c>
      <c r="J113" s="164"/>
      <c r="K113" s="329">
        <v>1.2489450164139199E-3</v>
      </c>
      <c r="L113" s="307"/>
    </row>
    <row r="114" spans="3:12">
      <c r="C114" s="373"/>
      <c r="D114" s="392"/>
      <c r="E114" s="308" t="s">
        <v>12</v>
      </c>
      <c r="F114" s="330">
        <v>1</v>
      </c>
      <c r="G114" s="330">
        <v>1</v>
      </c>
      <c r="H114" s="330">
        <v>1</v>
      </c>
      <c r="I114" s="330">
        <v>0.99227797985076904</v>
      </c>
      <c r="J114" s="43"/>
      <c r="K114" s="330">
        <v>1</v>
      </c>
      <c r="L114" s="308"/>
    </row>
    <row r="115" spans="3:12">
      <c r="C115" s="373"/>
      <c r="D115" s="392" t="s">
        <v>35</v>
      </c>
      <c r="E115" s="308" t="s">
        <v>11</v>
      </c>
      <c r="F115" s="330">
        <v>9.6226008608937194E-3</v>
      </c>
      <c r="G115" s="330">
        <v>1.5285676345229099E-3</v>
      </c>
      <c r="H115" s="330">
        <v>6.5162512473762001E-3</v>
      </c>
      <c r="I115" s="330">
        <v>2.56203673779964E-2</v>
      </c>
      <c r="J115" s="43"/>
      <c r="K115" s="330">
        <v>9.0945925330743096E-4</v>
      </c>
      <c r="L115" s="308"/>
    </row>
    <row r="116" spans="3:12">
      <c r="C116" s="373"/>
      <c r="D116" s="393"/>
      <c r="E116" s="309" t="s">
        <v>12</v>
      </c>
      <c r="F116" s="140">
        <v>1</v>
      </c>
      <c r="G116" s="140">
        <v>1</v>
      </c>
      <c r="H116" s="140">
        <v>1</v>
      </c>
      <c r="I116" s="140">
        <v>1</v>
      </c>
      <c r="J116" s="141"/>
      <c r="K116" s="140">
        <v>1</v>
      </c>
      <c r="L116" s="140"/>
    </row>
    <row r="117" spans="3:12" ht="16.5" customHeight="1">
      <c r="C117" s="376" t="s">
        <v>25</v>
      </c>
      <c r="D117" s="392" t="s">
        <v>36</v>
      </c>
      <c r="E117" s="308" t="s">
        <v>11</v>
      </c>
      <c r="F117" s="45">
        <v>0.57949793338775601</v>
      </c>
      <c r="G117" s="330">
        <v>1.0811387328430999E-3</v>
      </c>
      <c r="H117" s="45">
        <v>1.6459176549687899E-3</v>
      </c>
      <c r="I117" s="45">
        <v>3.1328888144344E-3</v>
      </c>
      <c r="J117" s="44"/>
      <c r="K117" s="45">
        <v>0.60926771163940396</v>
      </c>
      <c r="L117" s="45"/>
    </row>
    <row r="118" spans="3:12">
      <c r="C118" s="377"/>
      <c r="D118" s="392"/>
      <c r="E118" s="308" t="s">
        <v>12</v>
      </c>
      <c r="F118" s="330">
        <v>1</v>
      </c>
      <c r="G118" s="330">
        <v>1</v>
      </c>
      <c r="H118" s="330">
        <v>1</v>
      </c>
      <c r="I118" s="330">
        <v>1</v>
      </c>
      <c r="J118" s="43"/>
      <c r="K118" s="330">
        <v>0.97683399915695102</v>
      </c>
      <c r="L118" s="308"/>
    </row>
    <row r="119" spans="3:12">
      <c r="C119" s="377"/>
      <c r="D119" s="392" t="s">
        <v>37</v>
      </c>
      <c r="E119" s="308" t="s">
        <v>11</v>
      </c>
      <c r="F119" s="330">
        <v>0.57584673166275002</v>
      </c>
      <c r="G119" s="330">
        <v>1.0184067068621501E-3</v>
      </c>
      <c r="H119" s="330">
        <v>3.1837394926696998E-3</v>
      </c>
      <c r="I119" s="330">
        <v>2.4079130962491001E-3</v>
      </c>
      <c r="J119" s="43"/>
      <c r="K119" s="330">
        <v>0.61102032661437899</v>
      </c>
      <c r="L119" s="308"/>
    </row>
    <row r="120" spans="3:12">
      <c r="C120" s="377"/>
      <c r="D120" s="392"/>
      <c r="E120" s="308" t="s">
        <v>12</v>
      </c>
      <c r="F120" s="142">
        <v>1</v>
      </c>
      <c r="G120" s="142">
        <v>1</v>
      </c>
      <c r="H120" s="142">
        <v>1</v>
      </c>
      <c r="I120" s="142">
        <v>1</v>
      </c>
      <c r="J120" s="143"/>
      <c r="K120" s="142">
        <v>0.97222220897674505</v>
      </c>
      <c r="L120" s="142"/>
    </row>
    <row r="121" spans="3:12" ht="16.5" customHeight="1">
      <c r="C121" s="378" t="s">
        <v>17</v>
      </c>
      <c r="D121" s="391" t="s">
        <v>26</v>
      </c>
      <c r="E121" s="307" t="s">
        <v>11</v>
      </c>
      <c r="F121" s="41">
        <v>1.43806086853146E-2</v>
      </c>
      <c r="G121" s="41">
        <v>2.54025286994874E-3</v>
      </c>
      <c r="H121" s="41">
        <v>3.3282467629760499E-3</v>
      </c>
      <c r="I121" s="41">
        <v>1.2505542486906E-2</v>
      </c>
      <c r="J121" s="40"/>
      <c r="K121" s="41">
        <v>0.49041834473609902</v>
      </c>
      <c r="L121" s="41"/>
    </row>
    <row r="122" spans="3:12">
      <c r="C122" s="379"/>
      <c r="D122" s="392"/>
      <c r="E122" s="308" t="s">
        <v>12</v>
      </c>
      <c r="F122" s="330">
        <v>1</v>
      </c>
      <c r="G122" s="330">
        <v>1</v>
      </c>
      <c r="H122" s="330">
        <v>1</v>
      </c>
      <c r="I122" s="330">
        <v>1</v>
      </c>
      <c r="J122" s="43"/>
      <c r="K122" s="330">
        <v>0.98069500923156705</v>
      </c>
      <c r="L122" s="308"/>
    </row>
    <row r="123" spans="3:12">
      <c r="C123" s="379"/>
      <c r="D123" s="392" t="s">
        <v>27</v>
      </c>
      <c r="E123" s="308" t="s">
        <v>11</v>
      </c>
      <c r="F123" s="45">
        <v>1.02222021669149E-2</v>
      </c>
      <c r="G123" s="45">
        <v>2.3284337949007702E-3</v>
      </c>
      <c r="H123" s="45">
        <v>1.311203581281E-3</v>
      </c>
      <c r="I123" s="45">
        <v>1.40302395448088E-2</v>
      </c>
      <c r="J123" s="44"/>
      <c r="K123" s="45">
        <v>0.49019351601600603</v>
      </c>
      <c r="L123" s="45"/>
    </row>
    <row r="124" spans="3:12">
      <c r="C124" s="379"/>
      <c r="D124" s="393"/>
      <c r="E124" s="309" t="s">
        <v>12</v>
      </c>
      <c r="F124" s="140">
        <v>1</v>
      </c>
      <c r="G124" s="140">
        <v>1</v>
      </c>
      <c r="H124" s="140">
        <v>1</v>
      </c>
      <c r="I124" s="140">
        <v>1</v>
      </c>
      <c r="J124" s="141"/>
      <c r="K124" s="140">
        <v>1</v>
      </c>
      <c r="L124" s="140"/>
    </row>
    <row r="125" spans="3:12" ht="16.5" customHeight="1">
      <c r="C125" s="380" t="s">
        <v>16</v>
      </c>
      <c r="D125" s="392" t="s">
        <v>38</v>
      </c>
      <c r="E125" s="308" t="s">
        <v>11</v>
      </c>
      <c r="F125" s="45">
        <v>8.8083343580365094E-3</v>
      </c>
      <c r="G125" s="45">
        <v>1.9723323639482199E-3</v>
      </c>
      <c r="H125" s="45">
        <v>1.44951380789279E-2</v>
      </c>
      <c r="I125" s="45">
        <v>1.9759950228035398E-3</v>
      </c>
      <c r="J125" s="44"/>
      <c r="K125" s="45">
        <v>0.34620147943496699</v>
      </c>
      <c r="L125" s="45"/>
    </row>
    <row r="126" spans="3:12">
      <c r="C126" s="381"/>
      <c r="D126" s="392"/>
      <c r="E126" s="308" t="s">
        <v>12</v>
      </c>
      <c r="F126" s="330">
        <v>1</v>
      </c>
      <c r="G126" s="330">
        <v>1</v>
      </c>
      <c r="H126" s="330">
        <v>1</v>
      </c>
      <c r="I126" s="330">
        <v>1</v>
      </c>
      <c r="J126" s="43"/>
      <c r="K126" s="330">
        <v>0.98069500923156705</v>
      </c>
      <c r="L126" s="308"/>
    </row>
    <row r="127" spans="3:12">
      <c r="C127" s="381"/>
      <c r="D127" s="392" t="s">
        <v>39</v>
      </c>
      <c r="E127" s="308" t="s">
        <v>11</v>
      </c>
      <c r="F127" s="45">
        <v>5.9134610928594997E-3</v>
      </c>
      <c r="G127" s="45">
        <v>2.21986789256334E-3</v>
      </c>
      <c r="H127" s="45">
        <v>1.10413823276758E-2</v>
      </c>
      <c r="I127" s="45">
        <v>2.0801371429115499E-3</v>
      </c>
      <c r="J127" s="44"/>
      <c r="K127" s="45">
        <v>0.34624332189559898</v>
      </c>
      <c r="L127" s="45"/>
    </row>
    <row r="128" spans="3:12">
      <c r="C128" s="381"/>
      <c r="D128" s="392"/>
      <c r="E128" s="308" t="s">
        <v>12</v>
      </c>
      <c r="F128" s="142">
        <v>1</v>
      </c>
      <c r="G128" s="142">
        <v>1</v>
      </c>
      <c r="H128" s="142">
        <v>1</v>
      </c>
      <c r="I128" s="142">
        <v>1</v>
      </c>
      <c r="J128" s="143"/>
      <c r="K128" s="142">
        <v>1</v>
      </c>
      <c r="L128" s="142"/>
    </row>
    <row r="129" spans="4:12">
      <c r="D129" s="391" t="s">
        <v>40</v>
      </c>
      <c r="E129" s="307" t="s">
        <v>11</v>
      </c>
      <c r="F129" s="41">
        <v>6.4541720785200596E-3</v>
      </c>
      <c r="G129" s="329">
        <v>0.429755389690399</v>
      </c>
      <c r="H129" s="41">
        <v>2.6939054951071701E-2</v>
      </c>
      <c r="I129" s="41">
        <v>1.0938089108094499E-3</v>
      </c>
      <c r="J129" s="40"/>
      <c r="K129" s="41">
        <v>0.39460664987563998</v>
      </c>
      <c r="L129" s="41"/>
    </row>
    <row r="130" spans="4:12">
      <c r="D130" s="392"/>
      <c r="E130" s="308" t="s">
        <v>12</v>
      </c>
      <c r="F130" s="330">
        <v>1</v>
      </c>
      <c r="G130" s="330">
        <v>0.98455595970153797</v>
      </c>
      <c r="H130" s="330">
        <v>0.99227797985076904</v>
      </c>
      <c r="I130" s="330">
        <v>1</v>
      </c>
      <c r="J130" s="43"/>
      <c r="K130" s="330">
        <v>1</v>
      </c>
      <c r="L130" s="308"/>
    </row>
    <row r="131" spans="4:12">
      <c r="D131" s="392" t="s">
        <v>41</v>
      </c>
      <c r="E131" s="308" t="s">
        <v>11</v>
      </c>
      <c r="F131" s="330">
        <v>4.3689976446330504E-3</v>
      </c>
      <c r="G131" s="330">
        <v>0.43100446462631198</v>
      </c>
      <c r="H131" s="330">
        <v>2.3588139563798901E-2</v>
      </c>
      <c r="I131" s="330">
        <v>8.0889515811577396E-4</v>
      </c>
      <c r="J131" s="43"/>
      <c r="K131" s="330">
        <v>0.392096906900405</v>
      </c>
      <c r="L131" s="308"/>
    </row>
    <row r="132" spans="4:12">
      <c r="D132" s="393"/>
      <c r="E132" s="309" t="s">
        <v>12</v>
      </c>
      <c r="F132" s="140">
        <v>1</v>
      </c>
      <c r="G132" s="140">
        <v>1</v>
      </c>
      <c r="H132" s="140">
        <v>0.98611110448837203</v>
      </c>
      <c r="I132" s="140">
        <v>1</v>
      </c>
      <c r="J132" s="141"/>
      <c r="K132" s="140">
        <v>1</v>
      </c>
      <c r="L132" s="140"/>
    </row>
    <row r="133" spans="4:12">
      <c r="D133" s="392" t="s">
        <v>42</v>
      </c>
      <c r="E133" s="308" t="s">
        <v>11</v>
      </c>
      <c r="F133" s="45">
        <v>1.6843803226947701E-2</v>
      </c>
      <c r="G133" s="45">
        <v>5.15036731958389E-2</v>
      </c>
      <c r="H133" s="45">
        <v>5.0695094978436795E-4</v>
      </c>
      <c r="I133" s="45">
        <v>3.0195370782166702E-3</v>
      </c>
      <c r="J133" s="44"/>
      <c r="K133" s="45">
        <v>0.53664273023605302</v>
      </c>
      <c r="L133" s="45"/>
    </row>
    <row r="134" spans="4:12">
      <c r="D134" s="392"/>
      <c r="E134" s="308" t="s">
        <v>12</v>
      </c>
      <c r="F134" s="330">
        <v>1</v>
      </c>
      <c r="G134" s="330">
        <v>1</v>
      </c>
      <c r="H134" s="330">
        <v>1</v>
      </c>
      <c r="I134" s="330">
        <v>1</v>
      </c>
      <c r="J134" s="43"/>
      <c r="K134" s="330">
        <v>0.96911197900772095</v>
      </c>
      <c r="L134" s="308"/>
    </row>
    <row r="135" spans="4:12">
      <c r="D135" s="392" t="s">
        <v>43</v>
      </c>
      <c r="E135" s="308" t="s">
        <v>11</v>
      </c>
      <c r="F135" s="45">
        <v>1.0948703624308101E-2</v>
      </c>
      <c r="G135" s="45">
        <v>4.5123834162950502E-2</v>
      </c>
      <c r="H135" s="45">
        <v>4.6099629253149E-4</v>
      </c>
      <c r="I135" s="45">
        <v>2.9127593152225E-3</v>
      </c>
      <c r="J135" s="44"/>
      <c r="K135" s="45">
        <v>0.52917891740798895</v>
      </c>
      <c r="L135" s="45"/>
    </row>
    <row r="136" spans="4:12">
      <c r="D136" s="392"/>
      <c r="E136" s="308" t="s">
        <v>12</v>
      </c>
      <c r="F136" s="142">
        <v>1</v>
      </c>
      <c r="G136" s="142">
        <v>1</v>
      </c>
      <c r="H136" s="142">
        <v>1</v>
      </c>
      <c r="I136" s="142">
        <v>1</v>
      </c>
      <c r="J136" s="143"/>
      <c r="K136" s="142">
        <v>0.97222220897674505</v>
      </c>
      <c r="L136" s="142"/>
    </row>
    <row r="137" spans="4:12">
      <c r="D137" s="391" t="s">
        <v>44</v>
      </c>
      <c r="E137" s="307" t="s">
        <v>11</v>
      </c>
      <c r="F137" s="41">
        <v>2.9934938997030199E-2</v>
      </c>
      <c r="G137" s="41">
        <v>0.21709543466567899</v>
      </c>
      <c r="H137" s="41">
        <v>1.72512372955679E-3</v>
      </c>
      <c r="I137" s="41">
        <v>1.31000415422022E-3</v>
      </c>
      <c r="J137" s="40"/>
      <c r="K137" s="41">
        <v>0.46509292721748302</v>
      </c>
      <c r="L137" s="41"/>
    </row>
    <row r="138" spans="4:12">
      <c r="D138" s="392"/>
      <c r="E138" s="308" t="s">
        <v>12</v>
      </c>
      <c r="F138" s="330">
        <v>1</v>
      </c>
      <c r="G138" s="330">
        <v>0.98069500923156705</v>
      </c>
      <c r="H138" s="330">
        <v>1</v>
      </c>
      <c r="I138" s="330">
        <v>1</v>
      </c>
      <c r="J138" s="43"/>
      <c r="K138" s="330">
        <v>0.97297298908233598</v>
      </c>
      <c r="L138" s="308"/>
    </row>
    <row r="139" spans="4:12">
      <c r="D139" s="392" t="s">
        <v>45</v>
      </c>
      <c r="E139" s="308" t="s">
        <v>11</v>
      </c>
      <c r="F139" s="45">
        <v>2.45442762970924E-2</v>
      </c>
      <c r="G139" s="45">
        <v>0.213507950305938</v>
      </c>
      <c r="H139" s="45">
        <v>8.8817160576581901E-4</v>
      </c>
      <c r="I139" s="45">
        <v>9.12932795472443E-4</v>
      </c>
      <c r="J139" s="44"/>
      <c r="K139" s="45">
        <v>0.46582943201065002</v>
      </c>
      <c r="L139" s="45"/>
    </row>
    <row r="140" spans="4:12">
      <c r="D140" s="393"/>
      <c r="E140" s="309" t="s">
        <v>12</v>
      </c>
      <c r="F140" s="140">
        <v>1</v>
      </c>
      <c r="G140" s="140">
        <v>1</v>
      </c>
      <c r="H140" s="140">
        <v>1</v>
      </c>
      <c r="I140" s="140">
        <v>1</v>
      </c>
      <c r="J140" s="141"/>
      <c r="K140" s="140">
        <v>0.95833331346511796</v>
      </c>
      <c r="L140" s="140"/>
    </row>
    <row r="144" spans="4:12" ht="27" thickBot="1">
      <c r="E144" s="7"/>
      <c r="F144" s="452" t="s">
        <v>0</v>
      </c>
      <c r="G144" s="452"/>
      <c r="H144" s="452"/>
      <c r="I144" s="452"/>
      <c r="J144" s="452"/>
      <c r="K144" s="452"/>
      <c r="L144" s="452"/>
    </row>
    <row r="145" spans="3:15" ht="17.25" thickBot="1">
      <c r="E145" s="7"/>
      <c r="F145" s="347" t="s">
        <v>143</v>
      </c>
      <c r="G145" s="348"/>
      <c r="H145" s="348"/>
      <c r="I145" s="348"/>
      <c r="J145" s="348"/>
      <c r="K145" s="348"/>
      <c r="L145" s="353"/>
      <c r="N145" s="17" t="s">
        <v>14</v>
      </c>
      <c r="O145" s="18">
        <v>16</v>
      </c>
    </row>
    <row r="146" spans="3:15" ht="17.25" thickBot="1">
      <c r="C146" s="8"/>
      <c r="D146" s="8"/>
      <c r="E146" s="9"/>
      <c r="F146" s="347" t="s">
        <v>46</v>
      </c>
      <c r="G146" s="348"/>
      <c r="H146" s="348" t="s">
        <v>49</v>
      </c>
      <c r="I146" s="348"/>
      <c r="J146" s="350" t="s">
        <v>50</v>
      </c>
      <c r="K146" s="348" t="s">
        <v>59</v>
      </c>
      <c r="L146" s="353" t="s">
        <v>51</v>
      </c>
      <c r="N146" s="20" t="s">
        <v>13</v>
      </c>
      <c r="O146" s="21">
        <v>10</v>
      </c>
    </row>
    <row r="147" spans="3:15" ht="17.25" thickBot="1">
      <c r="C147" s="8"/>
      <c r="D147" s="8"/>
      <c r="E147" s="9"/>
      <c r="F147" s="117" t="s">
        <v>48</v>
      </c>
      <c r="G147" s="77" t="s">
        <v>47</v>
      </c>
      <c r="H147" s="297" t="s">
        <v>48</v>
      </c>
      <c r="I147" s="77" t="s">
        <v>47</v>
      </c>
      <c r="J147" s="351"/>
      <c r="K147" s="352"/>
      <c r="L147" s="354"/>
      <c r="N147" s="7"/>
      <c r="O147" s="7"/>
    </row>
    <row r="148" spans="3:15">
      <c r="C148" s="382" t="s">
        <v>15</v>
      </c>
      <c r="D148" s="405" t="s">
        <v>28</v>
      </c>
      <c r="E148" s="311" t="s">
        <v>11</v>
      </c>
      <c r="F148" s="331">
        <v>8.2948053022846504E-4</v>
      </c>
      <c r="G148" s="331">
        <v>2.9405995155684601E-4</v>
      </c>
      <c r="H148" s="331">
        <v>5.2822602447122303E-4</v>
      </c>
      <c r="I148" s="331">
        <v>6.59890996757894E-4</v>
      </c>
      <c r="J148" s="163"/>
      <c r="K148" s="331">
        <v>1.0916548781096901E-3</v>
      </c>
      <c r="L148" s="311"/>
      <c r="N148" s="22" t="s">
        <v>2</v>
      </c>
      <c r="O148" s="18" t="s">
        <v>6</v>
      </c>
    </row>
    <row r="149" spans="3:15">
      <c r="C149" s="382"/>
      <c r="D149" s="406"/>
      <c r="E149" s="312" t="s">
        <v>12</v>
      </c>
      <c r="F149" s="332">
        <v>1</v>
      </c>
      <c r="G149" s="332">
        <v>1</v>
      </c>
      <c r="H149" s="332">
        <v>1</v>
      </c>
      <c r="I149" s="332">
        <v>1</v>
      </c>
      <c r="J149" s="51"/>
      <c r="K149" s="332">
        <v>1</v>
      </c>
      <c r="L149" s="312"/>
      <c r="N149" s="23" t="s">
        <v>3</v>
      </c>
      <c r="O149" s="24" t="s">
        <v>7</v>
      </c>
    </row>
    <row r="150" spans="3:15">
      <c r="C150" s="382"/>
      <c r="D150" s="406" t="s">
        <v>29</v>
      </c>
      <c r="E150" s="312" t="s">
        <v>11</v>
      </c>
      <c r="F150" s="332">
        <v>6.0959468828514197E-4</v>
      </c>
      <c r="G150" s="332">
        <v>3.0610573594458401E-4</v>
      </c>
      <c r="H150" s="332">
        <v>3.69390792911872E-4</v>
      </c>
      <c r="I150" s="332">
        <v>8.8187778601422895E-4</v>
      </c>
      <c r="J150" s="51"/>
      <c r="K150" s="332">
        <v>9.4406638527289E-4</v>
      </c>
      <c r="L150" s="312"/>
      <c r="N150" s="23" t="s">
        <v>4</v>
      </c>
      <c r="O150" s="24" t="s">
        <v>8</v>
      </c>
    </row>
    <row r="151" spans="3:15" ht="17.25" thickBot="1">
      <c r="C151" s="382"/>
      <c r="D151" s="407"/>
      <c r="E151" s="313" t="s">
        <v>12</v>
      </c>
      <c r="F151" s="144">
        <v>1</v>
      </c>
      <c r="G151" s="144">
        <v>1</v>
      </c>
      <c r="H151" s="144">
        <v>1</v>
      </c>
      <c r="I151" s="144">
        <v>1</v>
      </c>
      <c r="J151" s="145"/>
      <c r="K151" s="144">
        <v>1</v>
      </c>
      <c r="L151" s="144"/>
      <c r="N151" s="25" t="s">
        <v>5</v>
      </c>
      <c r="O151" s="21" t="s">
        <v>9</v>
      </c>
    </row>
    <row r="152" spans="3:15" ht="16.5" customHeight="1" thickBot="1">
      <c r="C152" s="383" t="s">
        <v>22</v>
      </c>
      <c r="D152" s="405" t="s">
        <v>30</v>
      </c>
      <c r="E152" s="311" t="s">
        <v>11</v>
      </c>
      <c r="F152" s="331">
        <v>2.77959741652011E-3</v>
      </c>
      <c r="G152" s="331">
        <v>3.2300007296726102E-4</v>
      </c>
      <c r="H152" s="331">
        <v>9.1834075283259099E-4</v>
      </c>
      <c r="I152" s="331">
        <v>5.7030172320082697E-4</v>
      </c>
      <c r="J152" s="163"/>
      <c r="K152" s="331">
        <v>2.4855458177626098E-3</v>
      </c>
      <c r="L152" s="311"/>
      <c r="N152" s="7"/>
      <c r="O152" s="7"/>
    </row>
    <row r="153" spans="3:15">
      <c r="C153" s="384"/>
      <c r="D153" s="406"/>
      <c r="E153" s="312" t="s">
        <v>12</v>
      </c>
      <c r="F153" s="332">
        <v>1</v>
      </c>
      <c r="G153" s="332">
        <v>1</v>
      </c>
      <c r="H153" s="332">
        <v>1</v>
      </c>
      <c r="I153" s="332">
        <v>1</v>
      </c>
      <c r="J153" s="51"/>
      <c r="K153" s="332">
        <v>1</v>
      </c>
      <c r="L153" s="312"/>
      <c r="N153" s="26" t="s">
        <v>18</v>
      </c>
      <c r="O153" s="27" t="s">
        <v>20</v>
      </c>
    </row>
    <row r="154" spans="3:15" ht="17.25" thickBot="1">
      <c r="C154" s="384"/>
      <c r="D154" s="406" t="s">
        <v>31</v>
      </c>
      <c r="E154" s="312" t="s">
        <v>11</v>
      </c>
      <c r="F154" s="332">
        <v>2.4035426322370698E-3</v>
      </c>
      <c r="G154" s="332">
        <v>3.3919807174243E-4</v>
      </c>
      <c r="H154" s="332">
        <v>8.0711877672001698E-4</v>
      </c>
      <c r="I154" s="332">
        <v>5.8328959858044895E-4</v>
      </c>
      <c r="J154" s="51"/>
      <c r="K154" s="332">
        <v>2.2620011586695901E-3</v>
      </c>
      <c r="L154" s="312"/>
      <c r="N154" s="28" t="s">
        <v>19</v>
      </c>
      <c r="O154" s="29" t="s">
        <v>21</v>
      </c>
    </row>
    <row r="155" spans="3:15">
      <c r="C155" s="384"/>
      <c r="D155" s="407"/>
      <c r="E155" s="313" t="s">
        <v>12</v>
      </c>
      <c r="F155" s="144">
        <v>1</v>
      </c>
      <c r="G155" s="144">
        <v>1</v>
      </c>
      <c r="H155" s="144">
        <v>1</v>
      </c>
      <c r="I155" s="144">
        <v>1</v>
      </c>
      <c r="J155" s="145"/>
      <c r="K155" s="144">
        <v>1</v>
      </c>
      <c r="L155" s="144"/>
    </row>
    <row r="156" spans="3:15" ht="16.5" customHeight="1">
      <c r="C156" s="369" t="s">
        <v>23</v>
      </c>
      <c r="D156" s="406" t="s">
        <v>32</v>
      </c>
      <c r="E156" s="312" t="s">
        <v>11</v>
      </c>
      <c r="F156" s="332">
        <v>4.47023165179416E-4</v>
      </c>
      <c r="G156" s="332">
        <v>2.8247816953807999E-4</v>
      </c>
      <c r="H156" s="332">
        <v>4.8018243978731302E-4</v>
      </c>
      <c r="I156" s="332">
        <v>4.8875645734369701E-4</v>
      </c>
      <c r="J156" s="51"/>
      <c r="K156" s="332">
        <v>3.9198040030896599E-4</v>
      </c>
      <c r="L156" s="312"/>
    </row>
    <row r="157" spans="3:15">
      <c r="C157" s="370"/>
      <c r="D157" s="406"/>
      <c r="E157" s="312" t="s">
        <v>12</v>
      </c>
      <c r="F157" s="332">
        <v>1</v>
      </c>
      <c r="G157" s="332">
        <v>1</v>
      </c>
      <c r="H157" s="332">
        <v>1</v>
      </c>
      <c r="I157" s="332">
        <v>1</v>
      </c>
      <c r="J157" s="51"/>
      <c r="K157" s="332">
        <v>1</v>
      </c>
      <c r="L157" s="312"/>
    </row>
    <row r="158" spans="3:15">
      <c r="C158" s="370"/>
      <c r="D158" s="406" t="s">
        <v>33</v>
      </c>
      <c r="E158" s="312" t="s">
        <v>11</v>
      </c>
      <c r="F158" s="332">
        <v>2.0867346320301199E-3</v>
      </c>
      <c r="G158" s="332">
        <v>3.9706207462586397E-4</v>
      </c>
      <c r="H158" s="332">
        <v>2.9296564753167299E-4</v>
      </c>
      <c r="I158" s="332">
        <v>9.9093257449567296E-4</v>
      </c>
      <c r="J158" s="51"/>
      <c r="K158" s="332">
        <v>3.1144640524871599E-4</v>
      </c>
      <c r="L158" s="312"/>
    </row>
    <row r="159" spans="3:15">
      <c r="C159" s="370"/>
      <c r="D159" s="406"/>
      <c r="E159" s="312" t="s">
        <v>12</v>
      </c>
      <c r="F159" s="146">
        <v>1</v>
      </c>
      <c r="G159" s="146">
        <v>1</v>
      </c>
      <c r="H159" s="146">
        <v>1</v>
      </c>
      <c r="I159" s="146">
        <v>1</v>
      </c>
      <c r="J159" s="147"/>
      <c r="K159" s="146">
        <v>1</v>
      </c>
      <c r="L159" s="146"/>
    </row>
    <row r="160" spans="3:15" ht="16.5" customHeight="1">
      <c r="C160" s="372" t="s">
        <v>24</v>
      </c>
      <c r="D160" s="405" t="s">
        <v>34</v>
      </c>
      <c r="E160" s="311" t="s">
        <v>11</v>
      </c>
      <c r="F160" s="331">
        <v>5.1868223818019E-4</v>
      </c>
      <c r="G160" s="331">
        <v>2.6963176787830802E-4</v>
      </c>
      <c r="H160" s="331">
        <v>9.4046030426397898E-4</v>
      </c>
      <c r="I160" s="331">
        <v>7.5017643393948598E-4</v>
      </c>
      <c r="J160" s="163"/>
      <c r="K160" s="331">
        <v>5.4725166410207705E-4</v>
      </c>
      <c r="L160" s="311"/>
    </row>
    <row r="161" spans="3:12">
      <c r="C161" s="373"/>
      <c r="D161" s="406"/>
      <c r="E161" s="312" t="s">
        <v>12</v>
      </c>
      <c r="F161" s="332">
        <v>1</v>
      </c>
      <c r="G161" s="332">
        <v>1</v>
      </c>
      <c r="H161" s="332">
        <v>1</v>
      </c>
      <c r="I161" s="332">
        <v>1</v>
      </c>
      <c r="J161" s="51"/>
      <c r="K161" s="332">
        <v>1</v>
      </c>
      <c r="L161" s="312"/>
    </row>
    <row r="162" spans="3:12">
      <c r="C162" s="373"/>
      <c r="D162" s="406" t="s">
        <v>35</v>
      </c>
      <c r="E162" s="312" t="s">
        <v>11</v>
      </c>
      <c r="F162" s="332">
        <v>2.9877892229706001E-3</v>
      </c>
      <c r="G162" s="332">
        <v>3.0652101850137098E-4</v>
      </c>
      <c r="H162" s="332">
        <v>6.8145099794492104E-4</v>
      </c>
      <c r="I162" s="332">
        <v>8.9426018530502905E-4</v>
      </c>
      <c r="J162" s="51"/>
      <c r="K162" s="332">
        <v>4.8817248898558302E-4</v>
      </c>
      <c r="L162" s="312"/>
    </row>
    <row r="163" spans="3:12">
      <c r="C163" s="373"/>
      <c r="D163" s="407"/>
      <c r="E163" s="313" t="s">
        <v>12</v>
      </c>
      <c r="F163" s="144">
        <v>1</v>
      </c>
      <c r="G163" s="144">
        <v>1</v>
      </c>
      <c r="H163" s="144">
        <v>1</v>
      </c>
      <c r="I163" s="144">
        <v>1</v>
      </c>
      <c r="J163" s="145"/>
      <c r="K163" s="144">
        <v>1</v>
      </c>
      <c r="L163" s="144"/>
    </row>
    <row r="164" spans="3:12" ht="16.5" customHeight="1">
      <c r="C164" s="376" t="s">
        <v>25</v>
      </c>
      <c r="D164" s="406" t="s">
        <v>36</v>
      </c>
      <c r="E164" s="312" t="s">
        <v>11</v>
      </c>
      <c r="F164" s="53">
        <v>8.0201390665024497E-4</v>
      </c>
      <c r="G164" s="332">
        <v>7.9553399700671402E-4</v>
      </c>
      <c r="H164" s="53">
        <v>8.1025570398196502E-4</v>
      </c>
      <c r="I164" s="53">
        <v>8.1049348227679697E-4</v>
      </c>
      <c r="J164" s="52"/>
      <c r="K164" s="53">
        <v>7.2782201459631302E-4</v>
      </c>
      <c r="L164" s="53"/>
    </row>
    <row r="165" spans="3:12">
      <c r="C165" s="377"/>
      <c r="D165" s="406"/>
      <c r="E165" s="312" t="s">
        <v>12</v>
      </c>
      <c r="F165" s="332">
        <v>1</v>
      </c>
      <c r="G165" s="332">
        <v>1</v>
      </c>
      <c r="H165" s="332">
        <v>1</v>
      </c>
      <c r="I165" s="332">
        <v>1</v>
      </c>
      <c r="J165" s="51"/>
      <c r="K165" s="332">
        <v>1</v>
      </c>
      <c r="L165" s="312"/>
    </row>
    <row r="166" spans="3:12">
      <c r="C166" s="377"/>
      <c r="D166" s="406" t="s">
        <v>37</v>
      </c>
      <c r="E166" s="312" t="s">
        <v>11</v>
      </c>
      <c r="F166" s="332">
        <v>5.7759095216169899E-4</v>
      </c>
      <c r="G166" s="332">
        <v>1.13074912223964E-3</v>
      </c>
      <c r="H166" s="332">
        <v>6.7406735615804705E-4</v>
      </c>
      <c r="I166" s="332">
        <v>1.10988842789083E-3</v>
      </c>
      <c r="J166" s="51"/>
      <c r="K166" s="332">
        <v>6.7583873169496601E-4</v>
      </c>
      <c r="L166" s="312"/>
    </row>
    <row r="167" spans="3:12">
      <c r="C167" s="377"/>
      <c r="D167" s="406"/>
      <c r="E167" s="312" t="s">
        <v>12</v>
      </c>
      <c r="F167" s="146">
        <v>1</v>
      </c>
      <c r="G167" s="146">
        <v>1</v>
      </c>
      <c r="H167" s="146">
        <v>1</v>
      </c>
      <c r="I167" s="146">
        <v>1</v>
      </c>
      <c r="J167" s="147"/>
      <c r="K167" s="146">
        <v>1</v>
      </c>
      <c r="L167" s="146"/>
    </row>
    <row r="168" spans="3:12" ht="16.5" customHeight="1">
      <c r="C168" s="378" t="s">
        <v>17</v>
      </c>
      <c r="D168" s="405" t="s">
        <v>26</v>
      </c>
      <c r="E168" s="311" t="s">
        <v>11</v>
      </c>
      <c r="F168" s="49">
        <v>2.7185012586414801E-3</v>
      </c>
      <c r="G168" s="49">
        <v>7.8624096931889599E-4</v>
      </c>
      <c r="H168" s="49">
        <v>6.2578206416219397E-4</v>
      </c>
      <c r="I168" s="49">
        <v>6.8759673740714702E-4</v>
      </c>
      <c r="J168" s="48"/>
      <c r="K168" s="49">
        <v>3.1231279717758298E-4</v>
      </c>
      <c r="L168" s="49"/>
    </row>
    <row r="169" spans="3:12">
      <c r="C169" s="379"/>
      <c r="D169" s="406"/>
      <c r="E169" s="312" t="s">
        <v>12</v>
      </c>
      <c r="F169" s="332">
        <v>1</v>
      </c>
      <c r="G169" s="332">
        <v>1</v>
      </c>
      <c r="H169" s="332">
        <v>1</v>
      </c>
      <c r="I169" s="332">
        <v>1</v>
      </c>
      <c r="J169" s="51"/>
      <c r="K169" s="332">
        <v>1</v>
      </c>
      <c r="L169" s="312"/>
    </row>
    <row r="170" spans="3:12">
      <c r="C170" s="379"/>
      <c r="D170" s="406" t="s">
        <v>27</v>
      </c>
      <c r="E170" s="312" t="s">
        <v>11</v>
      </c>
      <c r="F170" s="53">
        <v>3.1641451641917198E-3</v>
      </c>
      <c r="G170" s="53">
        <v>7.3251471621915698E-4</v>
      </c>
      <c r="H170" s="53">
        <v>1.0144150583073399E-3</v>
      </c>
      <c r="I170" s="53">
        <v>8.4224389865994399E-4</v>
      </c>
      <c r="J170" s="52"/>
      <c r="K170" s="53">
        <v>2.43051370489411E-4</v>
      </c>
      <c r="L170" s="53"/>
    </row>
    <row r="171" spans="3:12">
      <c r="C171" s="379"/>
      <c r="D171" s="407"/>
      <c r="E171" s="313" t="s">
        <v>12</v>
      </c>
      <c r="F171" s="144">
        <v>1</v>
      </c>
      <c r="G171" s="144">
        <v>1</v>
      </c>
      <c r="H171" s="144">
        <v>1</v>
      </c>
      <c r="I171" s="144">
        <v>1</v>
      </c>
      <c r="J171" s="145"/>
      <c r="K171" s="144">
        <v>1</v>
      </c>
      <c r="L171" s="144"/>
    </row>
    <row r="172" spans="3:12" ht="16.5" customHeight="1">
      <c r="C172" s="380" t="s">
        <v>16</v>
      </c>
      <c r="D172" s="406" t="s">
        <v>38</v>
      </c>
      <c r="E172" s="312" t="s">
        <v>11</v>
      </c>
      <c r="F172" s="53">
        <v>6.7584193311631604E-4</v>
      </c>
      <c r="G172" s="53">
        <v>4.0197555790655299E-4</v>
      </c>
      <c r="H172" s="53">
        <v>5.4782000370323604E-4</v>
      </c>
      <c r="I172" s="53">
        <v>3.9259373443201098E-4</v>
      </c>
      <c r="J172" s="52"/>
      <c r="K172" s="53">
        <v>7.9254031879827304E-4</v>
      </c>
      <c r="L172" s="53"/>
    </row>
    <row r="173" spans="3:12">
      <c r="C173" s="381"/>
      <c r="D173" s="406"/>
      <c r="E173" s="312" t="s">
        <v>12</v>
      </c>
      <c r="F173" s="332">
        <v>1</v>
      </c>
      <c r="G173" s="332">
        <v>1</v>
      </c>
      <c r="H173" s="332">
        <v>1</v>
      </c>
      <c r="I173" s="332">
        <v>1</v>
      </c>
      <c r="J173" s="51"/>
      <c r="K173" s="332">
        <v>1</v>
      </c>
      <c r="L173" s="312"/>
    </row>
    <row r="174" spans="3:12">
      <c r="C174" s="381"/>
      <c r="D174" s="406" t="s">
        <v>39</v>
      </c>
      <c r="E174" s="312" t="s">
        <v>11</v>
      </c>
      <c r="F174" s="53">
        <v>4.8038177192211102E-4</v>
      </c>
      <c r="G174" s="53">
        <v>4.4879378401674298E-4</v>
      </c>
      <c r="H174" s="53">
        <v>3.1964943627826799E-4</v>
      </c>
      <c r="I174" s="53">
        <v>5.1311473362147797E-4</v>
      </c>
      <c r="J174" s="52"/>
      <c r="K174" s="53">
        <v>6.9773127324879104E-4</v>
      </c>
      <c r="L174" s="53"/>
    </row>
    <row r="175" spans="3:12">
      <c r="C175" s="381"/>
      <c r="D175" s="406"/>
      <c r="E175" s="312" t="s">
        <v>12</v>
      </c>
      <c r="F175" s="146">
        <v>1</v>
      </c>
      <c r="G175" s="146">
        <v>1</v>
      </c>
      <c r="H175" s="146">
        <v>1</v>
      </c>
      <c r="I175" s="146">
        <v>1</v>
      </c>
      <c r="J175" s="147"/>
      <c r="K175" s="146">
        <v>1</v>
      </c>
      <c r="L175" s="146"/>
    </row>
    <row r="176" spans="3:12">
      <c r="D176" s="405" t="s">
        <v>40</v>
      </c>
      <c r="E176" s="311" t="s">
        <v>11</v>
      </c>
      <c r="F176" s="49">
        <v>4.7180705587379602E-4</v>
      </c>
      <c r="G176" s="331">
        <v>3.2522520632483E-4</v>
      </c>
      <c r="H176" s="49">
        <v>1.0144158732146001E-3</v>
      </c>
      <c r="I176" s="49">
        <v>4.8411489115096602E-4</v>
      </c>
      <c r="J176" s="48"/>
      <c r="K176" s="49">
        <v>9.2787726316600995E-4</v>
      </c>
      <c r="L176" s="49"/>
    </row>
    <row r="177" spans="4:15">
      <c r="D177" s="406"/>
      <c r="E177" s="312" t="s">
        <v>12</v>
      </c>
      <c r="F177" s="332">
        <v>1</v>
      </c>
      <c r="G177" s="332">
        <v>1</v>
      </c>
      <c r="H177" s="332">
        <v>1</v>
      </c>
      <c r="I177" s="332">
        <v>1</v>
      </c>
      <c r="J177" s="51"/>
      <c r="K177" s="332">
        <v>1</v>
      </c>
      <c r="L177" s="312"/>
    </row>
    <row r="178" spans="4:15">
      <c r="D178" s="406" t="s">
        <v>41</v>
      </c>
      <c r="E178" s="312" t="s">
        <v>11</v>
      </c>
      <c r="F178" s="332">
        <v>2.6159934350289399E-4</v>
      </c>
      <c r="G178" s="332">
        <v>3.6084468592889602E-4</v>
      </c>
      <c r="H178" s="332">
        <v>8.4913778118789196E-4</v>
      </c>
      <c r="I178" s="332">
        <v>8.1063696416094899E-4</v>
      </c>
      <c r="J178" s="51"/>
      <c r="K178" s="332">
        <v>8.5953873349353595E-4</v>
      </c>
      <c r="L178" s="312"/>
    </row>
    <row r="179" spans="4:15">
      <c r="D179" s="407"/>
      <c r="E179" s="313" t="s">
        <v>12</v>
      </c>
      <c r="F179" s="144">
        <v>1</v>
      </c>
      <c r="G179" s="144">
        <v>1</v>
      </c>
      <c r="H179" s="144">
        <v>1</v>
      </c>
      <c r="I179" s="144">
        <v>1</v>
      </c>
      <c r="J179" s="145"/>
      <c r="K179" s="144">
        <v>1</v>
      </c>
      <c r="L179" s="144"/>
    </row>
    <row r="180" spans="4:15">
      <c r="D180" s="406" t="s">
        <v>42</v>
      </c>
      <c r="E180" s="312" t="s">
        <v>11</v>
      </c>
      <c r="F180" s="53">
        <v>8.4437744226306601E-4</v>
      </c>
      <c r="G180" s="53">
        <v>2.6606628671288398E-4</v>
      </c>
      <c r="H180" s="53">
        <v>4.1087353019975099E-4</v>
      </c>
      <c r="I180" s="53">
        <v>3.9489401387982E-4</v>
      </c>
      <c r="J180" s="52"/>
      <c r="K180" s="53">
        <v>1.0462870122864799E-3</v>
      </c>
      <c r="L180" s="53"/>
    </row>
    <row r="181" spans="4:15">
      <c r="D181" s="406"/>
      <c r="E181" s="312" t="s">
        <v>12</v>
      </c>
      <c r="F181" s="332">
        <v>1</v>
      </c>
      <c r="G181" s="332">
        <v>1</v>
      </c>
      <c r="H181" s="332">
        <v>1</v>
      </c>
      <c r="I181" s="332">
        <v>1</v>
      </c>
      <c r="J181" s="51"/>
      <c r="K181" s="332">
        <v>1</v>
      </c>
      <c r="L181" s="312"/>
    </row>
    <row r="182" spans="4:15">
      <c r="D182" s="406" t="s">
        <v>43</v>
      </c>
      <c r="E182" s="312" t="s">
        <v>11</v>
      </c>
      <c r="F182" s="53">
        <v>1.70645222533494E-3</v>
      </c>
      <c r="G182" s="53">
        <v>2.7877764659933702E-4</v>
      </c>
      <c r="H182" s="53">
        <v>2.2422643087338599E-4</v>
      </c>
      <c r="I182" s="53">
        <v>5.5723119294270797E-4</v>
      </c>
      <c r="J182" s="52"/>
      <c r="K182" s="53">
        <v>9.7092270152643301E-4</v>
      </c>
      <c r="L182" s="53"/>
    </row>
    <row r="183" spans="4:15">
      <c r="D183" s="406"/>
      <c r="E183" s="312" t="s">
        <v>12</v>
      </c>
      <c r="F183" s="146">
        <v>1</v>
      </c>
      <c r="G183" s="146">
        <v>1</v>
      </c>
      <c r="H183" s="146">
        <v>1</v>
      </c>
      <c r="I183" s="146">
        <v>1</v>
      </c>
      <c r="J183" s="147"/>
      <c r="K183" s="146">
        <v>1</v>
      </c>
      <c r="L183" s="146"/>
    </row>
    <row r="184" spans="4:15">
      <c r="D184" s="405" t="s">
        <v>44</v>
      </c>
      <c r="E184" s="311" t="s">
        <v>11</v>
      </c>
      <c r="F184" s="49">
        <v>1.43095222301781E-3</v>
      </c>
      <c r="G184" s="49">
        <v>6.5254513174295404E-4</v>
      </c>
      <c r="H184" s="49">
        <v>5.5819808039814201E-4</v>
      </c>
      <c r="I184" s="49">
        <v>4.3943169293925101E-4</v>
      </c>
      <c r="J184" s="48"/>
      <c r="K184" s="49">
        <v>1.7153114313259699E-3</v>
      </c>
      <c r="L184" s="49"/>
    </row>
    <row r="185" spans="4:15">
      <c r="D185" s="406"/>
      <c r="E185" s="312" t="s">
        <v>12</v>
      </c>
      <c r="F185" s="332">
        <v>1</v>
      </c>
      <c r="G185" s="332">
        <v>1</v>
      </c>
      <c r="H185" s="332">
        <v>1</v>
      </c>
      <c r="I185" s="332">
        <v>1</v>
      </c>
      <c r="J185" s="51"/>
      <c r="K185" s="332">
        <v>1</v>
      </c>
      <c r="L185" s="312"/>
    </row>
    <row r="186" spans="4:15">
      <c r="D186" s="406" t="s">
        <v>45</v>
      </c>
      <c r="E186" s="312" t="s">
        <v>11</v>
      </c>
      <c r="F186" s="53">
        <v>9.5346843590959896E-4</v>
      </c>
      <c r="G186" s="53">
        <v>7.9830881441012003E-4</v>
      </c>
      <c r="H186" s="53">
        <v>9.04446875210851E-4</v>
      </c>
      <c r="I186" s="53">
        <v>5.8693950995802803E-4</v>
      </c>
      <c r="J186" s="52"/>
      <c r="K186" s="53">
        <v>1.60810200031846E-3</v>
      </c>
      <c r="L186" s="53"/>
    </row>
    <row r="187" spans="4:15">
      <c r="D187" s="407"/>
      <c r="E187" s="313" t="s">
        <v>12</v>
      </c>
      <c r="F187" s="144">
        <v>1</v>
      </c>
      <c r="G187" s="144">
        <v>1</v>
      </c>
      <c r="H187" s="144">
        <v>1</v>
      </c>
      <c r="I187" s="144">
        <v>1</v>
      </c>
      <c r="J187" s="145"/>
      <c r="K187" s="144">
        <v>1</v>
      </c>
      <c r="L187" s="144"/>
    </row>
    <row r="191" spans="4:15" ht="27" thickBot="1">
      <c r="E191" s="7"/>
      <c r="F191" s="453" t="s">
        <v>0</v>
      </c>
      <c r="G191" s="453"/>
      <c r="H191" s="453"/>
      <c r="I191" s="453"/>
      <c r="J191" s="453"/>
      <c r="K191" s="453"/>
      <c r="L191" s="453"/>
    </row>
    <row r="192" spans="4:15" ht="17.25" thickBot="1">
      <c r="E192" s="7"/>
      <c r="F192" s="412" t="s">
        <v>143</v>
      </c>
      <c r="G192" s="413"/>
      <c r="H192" s="413"/>
      <c r="I192" s="413"/>
      <c r="J192" s="413"/>
      <c r="K192" s="413"/>
      <c r="L192" s="418"/>
      <c r="N192" s="17" t="s">
        <v>14</v>
      </c>
      <c r="O192" s="18">
        <v>16</v>
      </c>
    </row>
    <row r="193" spans="3:15" ht="17.25" thickBot="1">
      <c r="C193" s="8"/>
      <c r="D193" s="8"/>
      <c r="E193" s="9"/>
      <c r="F193" s="412" t="s">
        <v>46</v>
      </c>
      <c r="G193" s="413"/>
      <c r="H193" s="413" t="s">
        <v>49</v>
      </c>
      <c r="I193" s="413"/>
      <c r="J193" s="415" t="s">
        <v>50</v>
      </c>
      <c r="K193" s="413" t="s">
        <v>59</v>
      </c>
      <c r="L193" s="418" t="s">
        <v>51</v>
      </c>
      <c r="N193" s="20" t="s">
        <v>13</v>
      </c>
      <c r="O193" s="21">
        <v>10</v>
      </c>
    </row>
    <row r="194" spans="3:15" ht="17.25" thickBot="1">
      <c r="C194" s="8"/>
      <c r="D194" s="8"/>
      <c r="E194" s="9"/>
      <c r="F194" s="121" t="s">
        <v>48</v>
      </c>
      <c r="G194" s="78" t="s">
        <v>47</v>
      </c>
      <c r="H194" s="317" t="s">
        <v>48</v>
      </c>
      <c r="I194" s="78" t="s">
        <v>47</v>
      </c>
      <c r="J194" s="416"/>
      <c r="K194" s="417"/>
      <c r="L194" s="419"/>
      <c r="N194" s="7"/>
      <c r="O194" s="7"/>
    </row>
    <row r="195" spans="3:15">
      <c r="C195" s="382" t="s">
        <v>15</v>
      </c>
      <c r="D195" s="408" t="s">
        <v>28</v>
      </c>
      <c r="E195" s="314" t="s">
        <v>11</v>
      </c>
      <c r="F195" s="333">
        <v>4.8265143414027902E-4</v>
      </c>
      <c r="G195" s="333">
        <v>1.7969516920857099E-4</v>
      </c>
      <c r="H195" s="333">
        <v>4.42150805611163E-4</v>
      </c>
      <c r="I195" s="333">
        <v>2.6274114497937202E-4</v>
      </c>
      <c r="J195" s="63"/>
      <c r="K195" s="333">
        <v>7.02256336808204E-4</v>
      </c>
      <c r="L195" s="314"/>
      <c r="N195" s="22" t="s">
        <v>2</v>
      </c>
      <c r="O195" s="18" t="s">
        <v>6</v>
      </c>
    </row>
    <row r="196" spans="3:15">
      <c r="C196" s="382"/>
      <c r="D196" s="409"/>
      <c r="E196" s="315" t="s">
        <v>12</v>
      </c>
      <c r="F196" s="334">
        <v>1</v>
      </c>
      <c r="G196" s="334">
        <v>1</v>
      </c>
      <c r="H196" s="334">
        <v>1</v>
      </c>
      <c r="I196" s="334">
        <v>1</v>
      </c>
      <c r="J196" s="59"/>
      <c r="K196" s="334">
        <v>1</v>
      </c>
      <c r="L196" s="315"/>
      <c r="N196" s="23" t="s">
        <v>3</v>
      </c>
      <c r="O196" s="24" t="s">
        <v>7</v>
      </c>
    </row>
    <row r="197" spans="3:15">
      <c r="C197" s="382"/>
      <c r="D197" s="409" t="s">
        <v>29</v>
      </c>
      <c r="E197" s="315" t="s">
        <v>11</v>
      </c>
      <c r="F197" s="334">
        <v>1.3350928202271399E-4</v>
      </c>
      <c r="G197" s="334">
        <v>1.2420021812431501E-4</v>
      </c>
      <c r="H197" s="334">
        <v>1.5170274127740399E-4</v>
      </c>
      <c r="I197" s="334">
        <v>1.94283231394365E-4</v>
      </c>
      <c r="J197" s="59"/>
      <c r="K197" s="334">
        <v>5.1306409295648304E-4</v>
      </c>
      <c r="L197" s="315"/>
      <c r="N197" s="23" t="s">
        <v>4</v>
      </c>
      <c r="O197" s="24" t="s">
        <v>8</v>
      </c>
    </row>
    <row r="198" spans="3:15" ht="17.25" thickBot="1">
      <c r="C198" s="382"/>
      <c r="D198" s="410"/>
      <c r="E198" s="316" t="s">
        <v>12</v>
      </c>
      <c r="F198" s="148">
        <v>1</v>
      </c>
      <c r="G198" s="148">
        <v>1</v>
      </c>
      <c r="H198" s="148">
        <v>1</v>
      </c>
      <c r="I198" s="148">
        <v>1</v>
      </c>
      <c r="J198" s="149"/>
      <c r="K198" s="148">
        <v>1</v>
      </c>
      <c r="L198" s="148"/>
      <c r="N198" s="25" t="s">
        <v>5</v>
      </c>
      <c r="O198" s="21" t="s">
        <v>9</v>
      </c>
    </row>
    <row r="199" spans="3:15" ht="16.5" customHeight="1" thickBot="1">
      <c r="C199" s="383" t="s">
        <v>22</v>
      </c>
      <c r="D199" s="408" t="s">
        <v>30</v>
      </c>
      <c r="E199" s="314" t="s">
        <v>11</v>
      </c>
      <c r="F199" s="333">
        <v>4.8160046571865602E-4</v>
      </c>
      <c r="G199" s="333">
        <v>3.00692161545157E-4</v>
      </c>
      <c r="H199" s="333">
        <v>5.0008861580863595E-4</v>
      </c>
      <c r="I199" s="333">
        <v>2.16222702874802E-4</v>
      </c>
      <c r="J199" s="63"/>
      <c r="K199" s="333">
        <v>3.27365327393636E-4</v>
      </c>
      <c r="L199" s="314"/>
      <c r="N199" s="7"/>
      <c r="O199" s="7"/>
    </row>
    <row r="200" spans="3:15">
      <c r="C200" s="384"/>
      <c r="D200" s="409"/>
      <c r="E200" s="315" t="s">
        <v>12</v>
      </c>
      <c r="F200" s="334">
        <v>1</v>
      </c>
      <c r="G200" s="334">
        <v>1</v>
      </c>
      <c r="H200" s="334">
        <v>1</v>
      </c>
      <c r="I200" s="334">
        <v>1</v>
      </c>
      <c r="J200" s="59"/>
      <c r="K200" s="334">
        <v>1</v>
      </c>
      <c r="L200" s="315"/>
      <c r="N200" s="26" t="s">
        <v>18</v>
      </c>
      <c r="O200" s="27" t="s">
        <v>20</v>
      </c>
    </row>
    <row r="201" spans="3:15" ht="17.25" thickBot="1">
      <c r="C201" s="384"/>
      <c r="D201" s="409" t="s">
        <v>31</v>
      </c>
      <c r="E201" s="315" t="s">
        <v>11</v>
      </c>
      <c r="F201" s="334">
        <v>1.28812302136793E-4</v>
      </c>
      <c r="G201" s="334">
        <v>1.80187635123729E-4</v>
      </c>
      <c r="H201" s="334">
        <v>1.7880443192552699E-4</v>
      </c>
      <c r="I201" s="334">
        <v>1.65914258104749E-4</v>
      </c>
      <c r="J201" s="59"/>
      <c r="K201" s="334">
        <v>2.24983465159311E-4</v>
      </c>
      <c r="L201" s="315"/>
      <c r="N201" s="28" t="s">
        <v>19</v>
      </c>
      <c r="O201" s="29" t="s">
        <v>21</v>
      </c>
    </row>
    <row r="202" spans="3:15">
      <c r="C202" s="384"/>
      <c r="D202" s="410"/>
      <c r="E202" s="316" t="s">
        <v>12</v>
      </c>
      <c r="F202" s="148">
        <v>1</v>
      </c>
      <c r="G202" s="148">
        <v>1</v>
      </c>
      <c r="H202" s="148">
        <v>1</v>
      </c>
      <c r="I202" s="148">
        <v>1</v>
      </c>
      <c r="J202" s="149"/>
      <c r="K202" s="148">
        <v>1</v>
      </c>
      <c r="L202" s="148"/>
      <c r="O202" s="89"/>
    </row>
    <row r="203" spans="3:15" ht="16.5" customHeight="1">
      <c r="C203" s="369" t="s">
        <v>23</v>
      </c>
      <c r="D203" s="409" t="s">
        <v>32</v>
      </c>
      <c r="E203" s="315" t="s">
        <v>11</v>
      </c>
      <c r="F203" s="334">
        <v>2.67979630734771E-4</v>
      </c>
      <c r="G203" s="334">
        <v>2.7490186039358302E-4</v>
      </c>
      <c r="H203" s="334">
        <v>4.9677834613248695E-4</v>
      </c>
      <c r="I203" s="334">
        <v>3.6458374233916402E-4</v>
      </c>
      <c r="J203" s="59"/>
      <c r="K203" s="334">
        <v>2.0992635108996099E-4</v>
      </c>
      <c r="L203" s="315"/>
      <c r="O203" s="90"/>
    </row>
    <row r="204" spans="3:15">
      <c r="C204" s="370"/>
      <c r="D204" s="409"/>
      <c r="E204" s="315" t="s">
        <v>12</v>
      </c>
      <c r="F204" s="334">
        <v>1</v>
      </c>
      <c r="G204" s="334">
        <v>1</v>
      </c>
      <c r="H204" s="334">
        <v>1</v>
      </c>
      <c r="I204" s="334">
        <v>1</v>
      </c>
      <c r="J204" s="59"/>
      <c r="K204" s="334">
        <v>1</v>
      </c>
      <c r="L204" s="315"/>
      <c r="O204" s="89"/>
    </row>
    <row r="205" spans="3:15">
      <c r="C205" s="370"/>
      <c r="D205" s="409" t="s">
        <v>33</v>
      </c>
      <c r="E205" s="315" t="s">
        <v>11</v>
      </c>
      <c r="F205" s="61">
        <v>7.5058633228763897E-5</v>
      </c>
      <c r="G205" s="334">
        <v>1.7153937369584999E-4</v>
      </c>
      <c r="H205" s="334">
        <v>1.9157966016791701E-4</v>
      </c>
      <c r="I205" s="334">
        <v>2.1191065025050101E-4</v>
      </c>
      <c r="J205" s="59"/>
      <c r="K205" s="334">
        <v>1.4507430023513699E-4</v>
      </c>
      <c r="L205" s="315"/>
      <c r="O205" s="90"/>
    </row>
    <row r="206" spans="3:15">
      <c r="C206" s="370"/>
      <c r="D206" s="409"/>
      <c r="E206" s="315" t="s">
        <v>12</v>
      </c>
      <c r="F206" s="151">
        <v>1</v>
      </c>
      <c r="G206" s="151">
        <v>1</v>
      </c>
      <c r="H206" s="151">
        <v>1</v>
      </c>
      <c r="I206" s="151">
        <v>1</v>
      </c>
      <c r="J206" s="152"/>
      <c r="K206" s="151">
        <v>1</v>
      </c>
      <c r="L206" s="151"/>
      <c r="O206" s="89"/>
    </row>
    <row r="207" spans="3:15" ht="16.5" customHeight="1">
      <c r="C207" s="372" t="s">
        <v>24</v>
      </c>
      <c r="D207" s="408" t="s">
        <v>34</v>
      </c>
      <c r="E207" s="314" t="s">
        <v>11</v>
      </c>
      <c r="F207" s="333">
        <v>5.6199700338765903E-4</v>
      </c>
      <c r="G207" s="333">
        <v>2.0179942657705299E-4</v>
      </c>
      <c r="H207" s="333">
        <v>4.6933765406720302E-4</v>
      </c>
      <c r="I207" s="333">
        <v>2.6803684886544899E-4</v>
      </c>
      <c r="J207" s="63"/>
      <c r="K207" s="333">
        <v>5.8282405370846304E-4</v>
      </c>
      <c r="L207" s="314"/>
      <c r="O207" s="90"/>
    </row>
    <row r="208" spans="3:15">
      <c r="C208" s="373"/>
      <c r="D208" s="409"/>
      <c r="E208" s="315" t="s">
        <v>12</v>
      </c>
      <c r="F208" s="334">
        <v>1</v>
      </c>
      <c r="G208" s="334">
        <v>1</v>
      </c>
      <c r="H208" s="334">
        <v>1</v>
      </c>
      <c r="I208" s="334">
        <v>1</v>
      </c>
      <c r="J208" s="59"/>
      <c r="K208" s="334">
        <v>1</v>
      </c>
      <c r="L208" s="315"/>
      <c r="O208" s="89"/>
    </row>
    <row r="209" spans="3:15">
      <c r="C209" s="373"/>
      <c r="D209" s="409" t="s">
        <v>35</v>
      </c>
      <c r="E209" s="315" t="s">
        <v>11</v>
      </c>
      <c r="F209" s="334">
        <v>2.1367410954553599E-4</v>
      </c>
      <c r="G209" s="334">
        <v>1.19873220683075E-4</v>
      </c>
      <c r="H209" s="334">
        <v>1.69220453244633E-4</v>
      </c>
      <c r="I209" s="334">
        <v>2.0750904513988601E-4</v>
      </c>
      <c r="J209" s="59"/>
      <c r="K209" s="334">
        <v>3.3160636667162099E-4</v>
      </c>
      <c r="L209" s="315"/>
      <c r="O209" s="90"/>
    </row>
    <row r="210" spans="3:15">
      <c r="C210" s="373"/>
      <c r="D210" s="410"/>
      <c r="E210" s="316" t="s">
        <v>12</v>
      </c>
      <c r="F210" s="148">
        <v>1</v>
      </c>
      <c r="G210" s="148">
        <v>1</v>
      </c>
      <c r="H210" s="148">
        <v>1</v>
      </c>
      <c r="I210" s="148">
        <v>1</v>
      </c>
      <c r="J210" s="149"/>
      <c r="K210" s="148">
        <v>1</v>
      </c>
      <c r="L210" s="148"/>
      <c r="O210" s="89"/>
    </row>
    <row r="211" spans="3:15" ht="16.5" customHeight="1">
      <c r="C211" s="376" t="s">
        <v>25</v>
      </c>
      <c r="D211" s="409" t="s">
        <v>36</v>
      </c>
      <c r="E211" s="315" t="s">
        <v>11</v>
      </c>
      <c r="F211" s="61">
        <v>4.6284799464046901E-4</v>
      </c>
      <c r="G211" s="334">
        <v>2.5266298325732302E-4</v>
      </c>
      <c r="H211" s="61">
        <v>4.2658136226236799E-4</v>
      </c>
      <c r="I211" s="61">
        <v>3.4202265669591698E-4</v>
      </c>
      <c r="J211" s="60"/>
      <c r="K211" s="61">
        <v>8.8244531070813504E-4</v>
      </c>
      <c r="L211" s="61"/>
      <c r="O211" s="90"/>
    </row>
    <row r="212" spans="3:15">
      <c r="C212" s="377"/>
      <c r="D212" s="409"/>
      <c r="E212" s="315" t="s">
        <v>12</v>
      </c>
      <c r="F212" s="334">
        <v>1</v>
      </c>
      <c r="G212" s="334">
        <v>1</v>
      </c>
      <c r="H212" s="334">
        <v>1</v>
      </c>
      <c r="I212" s="334">
        <v>1</v>
      </c>
      <c r="J212" s="59"/>
      <c r="K212" s="334">
        <v>1</v>
      </c>
      <c r="L212" s="315"/>
      <c r="O212" s="89"/>
    </row>
    <row r="213" spans="3:15">
      <c r="C213" s="377"/>
      <c r="D213" s="409" t="s">
        <v>37</v>
      </c>
      <c r="E213" s="315" t="s">
        <v>11</v>
      </c>
      <c r="F213" s="334">
        <v>1.42756354762241E-4</v>
      </c>
      <c r="G213" s="334">
        <v>1.6464182408526499E-4</v>
      </c>
      <c r="H213" s="334">
        <v>2.0536345255095501E-4</v>
      </c>
      <c r="I213" s="334">
        <v>2.5630809250287701E-4</v>
      </c>
      <c r="J213" s="59"/>
      <c r="K213" s="334">
        <v>4.5770133147016103E-4</v>
      </c>
      <c r="L213" s="315"/>
      <c r="O213" s="90"/>
    </row>
    <row r="214" spans="3:15">
      <c r="C214" s="377"/>
      <c r="D214" s="409"/>
      <c r="E214" s="315" t="s">
        <v>12</v>
      </c>
      <c r="F214" s="151">
        <v>1</v>
      </c>
      <c r="G214" s="151">
        <v>1</v>
      </c>
      <c r="H214" s="151">
        <v>1</v>
      </c>
      <c r="I214" s="151">
        <v>1</v>
      </c>
      <c r="J214" s="152"/>
      <c r="K214" s="151">
        <v>1</v>
      </c>
      <c r="L214" s="151"/>
      <c r="O214" s="89"/>
    </row>
    <row r="215" spans="3:15" ht="16.5" customHeight="1">
      <c r="C215" s="378" t="s">
        <v>17</v>
      </c>
      <c r="D215" s="408" t="s">
        <v>26</v>
      </c>
      <c r="E215" s="314" t="s">
        <v>11</v>
      </c>
      <c r="F215" s="57">
        <v>5.7580572320148295E-4</v>
      </c>
      <c r="G215" s="57">
        <v>2.35410872846841E-4</v>
      </c>
      <c r="H215" s="57">
        <v>2.4413494975305999E-4</v>
      </c>
      <c r="I215" s="57">
        <v>2.52741912845522E-4</v>
      </c>
      <c r="J215" s="56"/>
      <c r="K215" s="57">
        <v>3.2253266545012501E-4</v>
      </c>
      <c r="L215" s="57"/>
      <c r="O215" s="90"/>
    </row>
    <row r="216" spans="3:15">
      <c r="C216" s="379"/>
      <c r="D216" s="409"/>
      <c r="E216" s="315" t="s">
        <v>12</v>
      </c>
      <c r="F216" s="334">
        <v>1</v>
      </c>
      <c r="G216" s="334">
        <v>1</v>
      </c>
      <c r="H216" s="334">
        <v>1</v>
      </c>
      <c r="I216" s="334">
        <v>1</v>
      </c>
      <c r="J216" s="59"/>
      <c r="K216" s="334">
        <v>1</v>
      </c>
      <c r="L216" s="315"/>
      <c r="O216" s="89"/>
    </row>
    <row r="217" spans="3:15">
      <c r="C217" s="379"/>
      <c r="D217" s="409" t="s">
        <v>27</v>
      </c>
      <c r="E217" s="315" t="s">
        <v>11</v>
      </c>
      <c r="F217" s="61">
        <v>1.65458521223627E-4</v>
      </c>
      <c r="G217" s="61">
        <v>1.33286564960144E-4</v>
      </c>
      <c r="H217" s="61">
        <v>1.07996645965613E-4</v>
      </c>
      <c r="I217" s="61">
        <v>1.79035196197219E-4</v>
      </c>
      <c r="J217" s="60"/>
      <c r="K217" s="61">
        <v>2.2119014465715701E-4</v>
      </c>
      <c r="L217" s="61"/>
      <c r="O217" s="90"/>
    </row>
    <row r="218" spans="3:15">
      <c r="C218" s="379"/>
      <c r="D218" s="410"/>
      <c r="E218" s="316" t="s">
        <v>12</v>
      </c>
      <c r="F218" s="148">
        <v>1</v>
      </c>
      <c r="G218" s="148">
        <v>1</v>
      </c>
      <c r="H218" s="148">
        <v>1</v>
      </c>
      <c r="I218" s="148">
        <v>1</v>
      </c>
      <c r="J218" s="149"/>
      <c r="K218" s="148">
        <v>1</v>
      </c>
      <c r="L218" s="148"/>
      <c r="O218" s="89"/>
    </row>
    <row r="219" spans="3:15" ht="16.5" customHeight="1">
      <c r="C219" s="380" t="s">
        <v>16</v>
      </c>
      <c r="D219" s="409" t="s">
        <v>38</v>
      </c>
      <c r="E219" s="315" t="s">
        <v>11</v>
      </c>
      <c r="F219" s="61">
        <v>4.3283851118758299E-4</v>
      </c>
      <c r="G219" s="61">
        <v>2.28264936595223E-4</v>
      </c>
      <c r="H219" s="61">
        <v>4.2321320506744E-4</v>
      </c>
      <c r="I219" s="61">
        <v>2.3383443476632199E-4</v>
      </c>
      <c r="J219" s="60"/>
      <c r="K219" s="61">
        <v>2.3043843975756301E-4</v>
      </c>
      <c r="L219" s="61"/>
      <c r="O219" s="90"/>
    </row>
    <row r="220" spans="3:15">
      <c r="C220" s="381"/>
      <c r="D220" s="409"/>
      <c r="E220" s="315" t="s">
        <v>12</v>
      </c>
      <c r="F220" s="334">
        <v>1</v>
      </c>
      <c r="G220" s="334">
        <v>1</v>
      </c>
      <c r="H220" s="334">
        <v>1</v>
      </c>
      <c r="I220" s="334">
        <v>1</v>
      </c>
      <c r="J220" s="59"/>
      <c r="K220" s="334">
        <v>1</v>
      </c>
      <c r="L220" s="315"/>
      <c r="O220" s="89"/>
    </row>
    <row r="221" spans="3:15">
      <c r="C221" s="381"/>
      <c r="D221" s="409" t="s">
        <v>39</v>
      </c>
      <c r="E221" s="315" t="s">
        <v>11</v>
      </c>
      <c r="F221" s="61">
        <v>1.4641674351878399E-4</v>
      </c>
      <c r="G221" s="61">
        <v>1.5499464643653401E-4</v>
      </c>
      <c r="H221" s="61">
        <v>1.2599695764947601E-4</v>
      </c>
      <c r="I221" s="61">
        <v>1.6999627405311899E-4</v>
      </c>
      <c r="J221" s="60"/>
      <c r="K221" s="61">
        <v>1.3662704441230701E-4</v>
      </c>
      <c r="L221" s="61"/>
      <c r="O221" s="90"/>
    </row>
    <row r="222" spans="3:15">
      <c r="C222" s="381"/>
      <c r="D222" s="409"/>
      <c r="E222" s="315" t="s">
        <v>12</v>
      </c>
      <c r="F222" s="151">
        <v>1</v>
      </c>
      <c r="G222" s="151">
        <v>1</v>
      </c>
      <c r="H222" s="151">
        <v>1</v>
      </c>
      <c r="I222" s="151">
        <v>1</v>
      </c>
      <c r="J222" s="152"/>
      <c r="K222" s="151">
        <v>1</v>
      </c>
      <c r="L222" s="151"/>
      <c r="O222" s="89"/>
    </row>
    <row r="223" spans="3:15">
      <c r="D223" s="408" t="s">
        <v>40</v>
      </c>
      <c r="E223" s="314" t="s">
        <v>11</v>
      </c>
      <c r="F223" s="57">
        <v>8.7216979591175903E-4</v>
      </c>
      <c r="G223" s="333">
        <v>3.62338847480714E-4</v>
      </c>
      <c r="H223" s="57">
        <v>4.06914390623569E-4</v>
      </c>
      <c r="I223" s="57">
        <v>2.4793346528895199E-4</v>
      </c>
      <c r="J223" s="56"/>
      <c r="K223" s="57">
        <v>4.0766436723060901E-4</v>
      </c>
      <c r="L223" s="57"/>
      <c r="O223" s="90"/>
    </row>
    <row r="224" spans="3:15">
      <c r="D224" s="409"/>
      <c r="E224" s="315" t="s">
        <v>12</v>
      </c>
      <c r="F224" s="334">
        <v>1</v>
      </c>
      <c r="G224" s="334">
        <v>1</v>
      </c>
      <c r="H224" s="334">
        <v>1</v>
      </c>
      <c r="I224" s="334">
        <v>1</v>
      </c>
      <c r="J224" s="59"/>
      <c r="K224" s="334">
        <v>1</v>
      </c>
      <c r="L224" s="315"/>
      <c r="O224" s="89"/>
    </row>
    <row r="225" spans="3:15">
      <c r="D225" s="409" t="s">
        <v>41</v>
      </c>
      <c r="E225" s="315" t="s">
        <v>11</v>
      </c>
      <c r="F225" s="334">
        <v>2.5740949786268099E-4</v>
      </c>
      <c r="G225" s="334">
        <v>2.2085763339418899E-4</v>
      </c>
      <c r="H225" s="334">
        <v>1.6870193940121599E-4</v>
      </c>
      <c r="I225" s="334">
        <v>1.92515028174966E-4</v>
      </c>
      <c r="J225" s="59"/>
      <c r="K225" s="334">
        <v>2.8970005223527502E-4</v>
      </c>
      <c r="L225" s="315"/>
      <c r="O225" s="90"/>
    </row>
    <row r="226" spans="3:15">
      <c r="D226" s="410"/>
      <c r="E226" s="316" t="s">
        <v>12</v>
      </c>
      <c r="F226" s="148">
        <v>1</v>
      </c>
      <c r="G226" s="148">
        <v>1</v>
      </c>
      <c r="H226" s="148">
        <v>1</v>
      </c>
      <c r="I226" s="148">
        <v>1</v>
      </c>
      <c r="J226" s="149"/>
      <c r="K226" s="148">
        <v>1</v>
      </c>
      <c r="L226" s="148"/>
      <c r="O226" s="89"/>
    </row>
    <row r="227" spans="3:15">
      <c r="D227" s="409" t="s">
        <v>42</v>
      </c>
      <c r="E227" s="315" t="s">
        <v>11</v>
      </c>
      <c r="F227" s="61">
        <v>3.1781557481735901E-4</v>
      </c>
      <c r="G227" s="61">
        <v>2.0145771850366099E-4</v>
      </c>
      <c r="H227" s="61">
        <v>2.76195147307589E-4</v>
      </c>
      <c r="I227" s="61">
        <v>2.6421164511702901E-4</v>
      </c>
      <c r="J227" s="60"/>
      <c r="K227" s="61">
        <v>2.7040872373618099E-4</v>
      </c>
      <c r="L227" s="61"/>
      <c r="O227" s="90"/>
    </row>
    <row r="228" spans="3:15">
      <c r="D228" s="409"/>
      <c r="E228" s="315" t="s">
        <v>12</v>
      </c>
      <c r="F228" s="334">
        <v>1</v>
      </c>
      <c r="G228" s="334">
        <v>1</v>
      </c>
      <c r="H228" s="334">
        <v>1</v>
      </c>
      <c r="I228" s="334">
        <v>1</v>
      </c>
      <c r="J228" s="59"/>
      <c r="K228" s="334">
        <v>1</v>
      </c>
      <c r="L228" s="315"/>
      <c r="O228" s="89"/>
    </row>
    <row r="229" spans="3:15">
      <c r="D229" s="409" t="s">
        <v>43</v>
      </c>
      <c r="E229" s="315" t="s">
        <v>11</v>
      </c>
      <c r="F229" s="61">
        <v>7.8156481322366704E-5</v>
      </c>
      <c r="G229" s="61">
        <v>1.31209555547684E-4</v>
      </c>
      <c r="H229" s="61">
        <v>7.2841161454562098E-5</v>
      </c>
      <c r="I229" s="61">
        <v>1.64272962138056E-4</v>
      </c>
      <c r="J229" s="60"/>
      <c r="K229" s="61">
        <v>1.6658168169669799E-4</v>
      </c>
      <c r="L229" s="61"/>
      <c r="O229" s="90"/>
    </row>
    <row r="230" spans="3:15">
      <c r="D230" s="409"/>
      <c r="E230" s="315" t="s">
        <v>12</v>
      </c>
      <c r="F230" s="151">
        <v>1</v>
      </c>
      <c r="G230" s="151">
        <v>1</v>
      </c>
      <c r="H230" s="151">
        <v>1</v>
      </c>
      <c r="I230" s="151">
        <v>1</v>
      </c>
      <c r="J230" s="152"/>
      <c r="K230" s="151">
        <v>1</v>
      </c>
      <c r="L230" s="151"/>
      <c r="O230" s="89"/>
    </row>
    <row r="231" spans="3:15">
      <c r="D231" s="408" t="s">
        <v>44</v>
      </c>
      <c r="E231" s="314" t="s">
        <v>11</v>
      </c>
      <c r="F231" s="57">
        <v>3.3621583133935901E-4</v>
      </c>
      <c r="G231" s="57">
        <v>2.4377836962230501E-4</v>
      </c>
      <c r="H231" s="57">
        <v>4.3172098230570501E-4</v>
      </c>
      <c r="I231" s="57">
        <v>2.32320773648098E-4</v>
      </c>
      <c r="J231" s="56"/>
      <c r="K231" s="57">
        <v>2.61692999629303E-4</v>
      </c>
      <c r="L231" s="57"/>
      <c r="O231" s="90"/>
    </row>
    <row r="232" spans="3:15">
      <c r="D232" s="409"/>
      <c r="E232" s="315" t="s">
        <v>12</v>
      </c>
      <c r="F232" s="334">
        <v>1</v>
      </c>
      <c r="G232" s="334">
        <v>1</v>
      </c>
      <c r="H232" s="334">
        <v>1</v>
      </c>
      <c r="I232" s="334">
        <v>1</v>
      </c>
      <c r="J232" s="59"/>
      <c r="K232" s="334">
        <v>1</v>
      </c>
      <c r="L232" s="315"/>
      <c r="O232" s="89"/>
    </row>
    <row r="233" spans="3:15">
      <c r="D233" s="409" t="s">
        <v>45</v>
      </c>
      <c r="E233" s="315" t="s">
        <v>11</v>
      </c>
      <c r="F233" s="61">
        <v>1.16897361294832E-4</v>
      </c>
      <c r="G233" s="61">
        <v>1.4445143460761699E-4</v>
      </c>
      <c r="H233" s="61">
        <v>1.46524049341678E-4</v>
      </c>
      <c r="I233" s="61">
        <v>1.8467234622221399E-4</v>
      </c>
      <c r="J233" s="60"/>
      <c r="K233" s="61">
        <v>1.7665540508460199E-4</v>
      </c>
      <c r="L233" s="61"/>
      <c r="O233" s="90"/>
    </row>
    <row r="234" spans="3:15">
      <c r="D234" s="410"/>
      <c r="E234" s="316" t="s">
        <v>12</v>
      </c>
      <c r="F234" s="148">
        <v>1</v>
      </c>
      <c r="G234" s="148">
        <v>1</v>
      </c>
      <c r="H234" s="148">
        <v>1</v>
      </c>
      <c r="I234" s="148">
        <v>1</v>
      </c>
      <c r="J234" s="149"/>
      <c r="K234" s="148">
        <v>1</v>
      </c>
      <c r="L234" s="148"/>
      <c r="O234" s="89"/>
    </row>
    <row r="238" spans="3:15" ht="27" thickBot="1">
      <c r="E238" s="7"/>
      <c r="F238" s="454" t="s">
        <v>0</v>
      </c>
      <c r="G238" s="454"/>
      <c r="H238" s="454"/>
      <c r="I238" s="454"/>
      <c r="J238" s="454"/>
      <c r="K238" s="454"/>
      <c r="L238" s="454"/>
    </row>
    <row r="239" spans="3:15" ht="17.25" thickBot="1">
      <c r="E239" s="7"/>
      <c r="F239" s="356" t="s">
        <v>143</v>
      </c>
      <c r="G239" s="357"/>
      <c r="H239" s="357"/>
      <c r="I239" s="357"/>
      <c r="J239" s="357"/>
      <c r="K239" s="357"/>
      <c r="L239" s="362"/>
      <c r="N239" s="17" t="s">
        <v>14</v>
      </c>
      <c r="O239" s="18">
        <v>16</v>
      </c>
    </row>
    <row r="240" spans="3:15" ht="17.25" thickBot="1">
      <c r="C240" s="8"/>
      <c r="D240" s="8"/>
      <c r="E240" s="9"/>
      <c r="F240" s="356" t="s">
        <v>46</v>
      </c>
      <c r="G240" s="357"/>
      <c r="H240" s="357" t="s">
        <v>49</v>
      </c>
      <c r="I240" s="357"/>
      <c r="J240" s="367" t="s">
        <v>50</v>
      </c>
      <c r="K240" s="357" t="s">
        <v>59</v>
      </c>
      <c r="L240" s="362" t="s">
        <v>51</v>
      </c>
      <c r="N240" s="20" t="s">
        <v>13</v>
      </c>
      <c r="O240" s="21">
        <v>10</v>
      </c>
    </row>
    <row r="241" spans="3:15" ht="17.25" thickBot="1">
      <c r="C241" s="8"/>
      <c r="D241" s="8"/>
      <c r="E241" s="9"/>
      <c r="F241" s="267" t="s">
        <v>48</v>
      </c>
      <c r="G241" s="3" t="s">
        <v>47</v>
      </c>
      <c r="H241" s="295" t="s">
        <v>48</v>
      </c>
      <c r="I241" s="3" t="s">
        <v>47</v>
      </c>
      <c r="J241" s="368"/>
      <c r="K241" s="425"/>
      <c r="L241" s="426"/>
      <c r="N241" s="7"/>
      <c r="O241" s="7"/>
    </row>
    <row r="242" spans="3:15">
      <c r="C242" s="382" t="s">
        <v>15</v>
      </c>
      <c r="D242" s="422" t="s">
        <v>28</v>
      </c>
      <c r="E242" s="318" t="s">
        <v>11</v>
      </c>
      <c r="F242" s="67">
        <v>5.1111604989273399E-5</v>
      </c>
      <c r="G242" s="67">
        <v>4.8297861212631599E-5</v>
      </c>
      <c r="H242" s="67">
        <v>9.4454306236002594E-5</v>
      </c>
      <c r="I242" s="67">
        <v>5.8295740018365898E-5</v>
      </c>
      <c r="J242" s="162"/>
      <c r="K242" s="67">
        <v>6.1601451307069497E-5</v>
      </c>
      <c r="L242" s="318"/>
      <c r="N242" s="22" t="s">
        <v>2</v>
      </c>
      <c r="O242" s="18" t="s">
        <v>6</v>
      </c>
    </row>
    <row r="243" spans="3:15">
      <c r="C243" s="382"/>
      <c r="D243" s="423"/>
      <c r="E243" s="319" t="s">
        <v>12</v>
      </c>
      <c r="F243" s="336">
        <v>1</v>
      </c>
      <c r="G243" s="336">
        <v>1</v>
      </c>
      <c r="H243" s="336">
        <v>1</v>
      </c>
      <c r="I243" s="336">
        <v>1</v>
      </c>
      <c r="J243" s="69"/>
      <c r="K243" s="336">
        <v>1</v>
      </c>
      <c r="L243" s="319"/>
      <c r="N243" s="23" t="s">
        <v>3</v>
      </c>
      <c r="O243" s="24" t="s">
        <v>7</v>
      </c>
    </row>
    <row r="244" spans="3:15">
      <c r="C244" s="382"/>
      <c r="D244" s="423" t="s">
        <v>29</v>
      </c>
      <c r="E244" s="319" t="s">
        <v>11</v>
      </c>
      <c r="F244" s="336">
        <v>2.0530790789052801E-4</v>
      </c>
      <c r="G244" s="336">
        <v>1.1930627078982E-4</v>
      </c>
      <c r="H244" s="336">
        <v>3.0279511702246899E-4</v>
      </c>
      <c r="I244" s="336">
        <v>1.5601198538206499E-4</v>
      </c>
      <c r="J244" s="69"/>
      <c r="K244" s="336">
        <v>1.29301188280805E-4</v>
      </c>
      <c r="L244" s="319"/>
      <c r="N244" s="23" t="s">
        <v>4</v>
      </c>
      <c r="O244" s="24" t="s">
        <v>8</v>
      </c>
    </row>
    <row r="245" spans="3:15" ht="17.25" thickBot="1">
      <c r="C245" s="382"/>
      <c r="D245" s="424"/>
      <c r="E245" s="320" t="s">
        <v>12</v>
      </c>
      <c r="F245" s="154">
        <v>1</v>
      </c>
      <c r="G245" s="154">
        <v>1</v>
      </c>
      <c r="H245" s="154">
        <v>1</v>
      </c>
      <c r="I245" s="154">
        <v>1</v>
      </c>
      <c r="J245" s="155"/>
      <c r="K245" s="154">
        <v>1</v>
      </c>
      <c r="L245" s="154"/>
      <c r="N245" s="25" t="s">
        <v>5</v>
      </c>
      <c r="O245" s="21" t="s">
        <v>9</v>
      </c>
    </row>
    <row r="246" spans="3:15" ht="16.5" customHeight="1" thickBot="1">
      <c r="C246" s="383" t="s">
        <v>22</v>
      </c>
      <c r="D246" s="422" t="s">
        <v>30</v>
      </c>
      <c r="E246" s="318" t="s">
        <v>11</v>
      </c>
      <c r="F246" s="67">
        <v>9.0444256784394302E-5</v>
      </c>
      <c r="G246" s="67">
        <v>5.49322357983328E-5</v>
      </c>
      <c r="H246" s="67">
        <v>6.7461682192515501E-5</v>
      </c>
      <c r="I246" s="67">
        <v>5.5510179663542597E-5</v>
      </c>
      <c r="J246" s="162"/>
      <c r="K246" s="67">
        <v>5.5105731007643003E-5</v>
      </c>
      <c r="L246" s="318"/>
      <c r="N246" s="7"/>
      <c r="O246" s="7"/>
    </row>
    <row r="247" spans="3:15">
      <c r="C247" s="384"/>
      <c r="D247" s="423"/>
      <c r="E247" s="319" t="s">
        <v>12</v>
      </c>
      <c r="F247" s="336">
        <v>1</v>
      </c>
      <c r="G247" s="336">
        <v>1</v>
      </c>
      <c r="H247" s="336">
        <v>1</v>
      </c>
      <c r="I247" s="336">
        <v>1</v>
      </c>
      <c r="J247" s="69"/>
      <c r="K247" s="336">
        <v>1</v>
      </c>
      <c r="L247" s="319"/>
      <c r="N247" s="26" t="s">
        <v>18</v>
      </c>
      <c r="O247" s="27" t="s">
        <v>20</v>
      </c>
    </row>
    <row r="248" spans="3:15" ht="17.25" thickBot="1">
      <c r="C248" s="384"/>
      <c r="D248" s="423" t="s">
        <v>31</v>
      </c>
      <c r="E248" s="319" t="s">
        <v>11</v>
      </c>
      <c r="F248" s="336">
        <v>3.09866300085559E-4</v>
      </c>
      <c r="G248" s="336">
        <v>1.27550883917137E-4</v>
      </c>
      <c r="H248" s="336">
        <v>2.6388262631371601E-4</v>
      </c>
      <c r="I248" s="336">
        <v>1.66735087987035E-4</v>
      </c>
      <c r="J248" s="69"/>
      <c r="K248" s="336">
        <v>1.29231048049405E-4</v>
      </c>
      <c r="L248" s="319"/>
      <c r="N248" s="28" t="s">
        <v>19</v>
      </c>
      <c r="O248" s="29" t="s">
        <v>21</v>
      </c>
    </row>
    <row r="249" spans="3:15">
      <c r="C249" s="384"/>
      <c r="D249" s="424"/>
      <c r="E249" s="320" t="s">
        <v>12</v>
      </c>
      <c r="F249" s="154">
        <v>1</v>
      </c>
      <c r="G249" s="154">
        <v>1</v>
      </c>
      <c r="H249" s="154">
        <v>1</v>
      </c>
      <c r="I249" s="154">
        <v>1</v>
      </c>
      <c r="J249" s="155"/>
      <c r="K249" s="154">
        <v>1</v>
      </c>
      <c r="L249" s="154"/>
      <c r="N249" s="80"/>
    </row>
    <row r="250" spans="3:15" ht="16.5" customHeight="1">
      <c r="C250" s="369" t="s">
        <v>23</v>
      </c>
      <c r="D250" s="423" t="s">
        <v>32</v>
      </c>
      <c r="E250" s="319" t="s">
        <v>11</v>
      </c>
      <c r="F250" s="71">
        <v>8.9278306404594305E-5</v>
      </c>
      <c r="G250" s="71">
        <v>5.67156603210605E-5</v>
      </c>
      <c r="H250" s="71">
        <v>5.49301257706247E-5</v>
      </c>
      <c r="I250" s="71">
        <v>5.7017728977371E-5</v>
      </c>
      <c r="J250" s="69"/>
      <c r="K250" s="71">
        <v>8.5202016634866595E-5</v>
      </c>
      <c r="L250" s="319"/>
    </row>
    <row r="251" spans="3:15">
      <c r="C251" s="370"/>
      <c r="D251" s="423"/>
      <c r="E251" s="319" t="s">
        <v>12</v>
      </c>
      <c r="F251" s="336">
        <v>1</v>
      </c>
      <c r="G251" s="336">
        <v>1</v>
      </c>
      <c r="H251" s="336">
        <v>1</v>
      </c>
      <c r="I251" s="336">
        <v>1</v>
      </c>
      <c r="J251" s="69"/>
      <c r="K251" s="336">
        <v>1</v>
      </c>
      <c r="L251" s="319"/>
    </row>
    <row r="252" spans="3:15">
      <c r="C252" s="370"/>
      <c r="D252" s="423" t="s">
        <v>33</v>
      </c>
      <c r="E252" s="319" t="s">
        <v>11</v>
      </c>
      <c r="F252" s="336">
        <v>2.9848597478121497E-4</v>
      </c>
      <c r="G252" s="336">
        <v>1.4686847862321799E-4</v>
      </c>
      <c r="H252" s="336">
        <v>3.49254085449501E-4</v>
      </c>
      <c r="I252" s="336">
        <v>1.4981967979110699E-4</v>
      </c>
      <c r="J252" s="69"/>
      <c r="K252" s="336">
        <v>1.61346906679682E-4</v>
      </c>
      <c r="L252" s="319"/>
    </row>
    <row r="253" spans="3:15">
      <c r="C253" s="370"/>
      <c r="D253" s="423"/>
      <c r="E253" s="319" t="s">
        <v>12</v>
      </c>
      <c r="F253" s="156">
        <v>1</v>
      </c>
      <c r="G253" s="156">
        <v>1</v>
      </c>
      <c r="H253" s="156">
        <v>1</v>
      </c>
      <c r="I253" s="156">
        <v>1</v>
      </c>
      <c r="J253" s="157"/>
      <c r="K253" s="156">
        <v>1</v>
      </c>
      <c r="L253" s="156"/>
    </row>
    <row r="254" spans="3:15" ht="16.5" customHeight="1">
      <c r="C254" s="372" t="s">
        <v>24</v>
      </c>
      <c r="D254" s="422" t="s">
        <v>34</v>
      </c>
      <c r="E254" s="318" t="s">
        <v>11</v>
      </c>
      <c r="F254" s="67">
        <v>5.9046768001280698E-5</v>
      </c>
      <c r="G254" s="67">
        <v>5.3634903451893397E-5</v>
      </c>
      <c r="H254" s="67">
        <v>6.7033608502242701E-5</v>
      </c>
      <c r="I254" s="67">
        <v>5.0145590648753501E-5</v>
      </c>
      <c r="J254" s="162"/>
      <c r="K254" s="67">
        <v>8.5962747107259902E-5</v>
      </c>
      <c r="L254" s="318"/>
    </row>
    <row r="255" spans="3:15">
      <c r="C255" s="373"/>
      <c r="D255" s="423"/>
      <c r="E255" s="319" t="s">
        <v>12</v>
      </c>
      <c r="F255" s="336">
        <v>1</v>
      </c>
      <c r="G255" s="336">
        <v>1</v>
      </c>
      <c r="H255" s="336">
        <v>1</v>
      </c>
      <c r="I255" s="336">
        <v>1</v>
      </c>
      <c r="J255" s="69"/>
      <c r="K255" s="336">
        <v>1</v>
      </c>
      <c r="L255" s="319"/>
    </row>
    <row r="256" spans="3:15">
      <c r="C256" s="373"/>
      <c r="D256" s="423" t="s">
        <v>35</v>
      </c>
      <c r="E256" s="319" t="s">
        <v>11</v>
      </c>
      <c r="F256" s="336">
        <v>1.60300274728797E-4</v>
      </c>
      <c r="G256" s="336">
        <v>1.32474451675079E-4</v>
      </c>
      <c r="H256" s="336">
        <v>2.0559664699248899E-4</v>
      </c>
      <c r="I256" s="336">
        <v>1.3218788080848699E-4</v>
      </c>
      <c r="J256" s="69"/>
      <c r="K256" s="336">
        <v>1.99874499230645E-4</v>
      </c>
      <c r="L256" s="319"/>
    </row>
    <row r="257" spans="3:12">
      <c r="C257" s="373"/>
      <c r="D257" s="424"/>
      <c r="E257" s="320" t="s">
        <v>12</v>
      </c>
      <c r="F257" s="154">
        <v>1</v>
      </c>
      <c r="G257" s="154">
        <v>1</v>
      </c>
      <c r="H257" s="154">
        <v>1</v>
      </c>
      <c r="I257" s="154">
        <v>1</v>
      </c>
      <c r="J257" s="155"/>
      <c r="K257" s="154">
        <v>1</v>
      </c>
      <c r="L257" s="154"/>
    </row>
    <row r="258" spans="3:12" ht="16.5" customHeight="1">
      <c r="C258" s="376" t="s">
        <v>25</v>
      </c>
      <c r="D258" s="423" t="s">
        <v>36</v>
      </c>
      <c r="E258" s="319" t="s">
        <v>11</v>
      </c>
      <c r="F258" s="71">
        <v>5.8629197155823897E-5</v>
      </c>
      <c r="G258" s="71">
        <v>5.3650175686925602E-5</v>
      </c>
      <c r="H258" s="71">
        <v>7.2026843554340303E-5</v>
      </c>
      <c r="I258" s="71">
        <v>6.6251421230845099E-5</v>
      </c>
      <c r="J258" s="70"/>
      <c r="K258" s="71">
        <v>6.7129556555300897E-5</v>
      </c>
      <c r="L258" s="71"/>
    </row>
    <row r="259" spans="3:12">
      <c r="C259" s="377"/>
      <c r="D259" s="423"/>
      <c r="E259" s="319" t="s">
        <v>12</v>
      </c>
      <c r="F259" s="336">
        <v>1</v>
      </c>
      <c r="G259" s="336">
        <v>1</v>
      </c>
      <c r="H259" s="336">
        <v>1</v>
      </c>
      <c r="I259" s="336">
        <v>1</v>
      </c>
      <c r="J259" s="69"/>
      <c r="K259" s="336">
        <v>1</v>
      </c>
      <c r="L259" s="319"/>
    </row>
    <row r="260" spans="3:12">
      <c r="C260" s="377"/>
      <c r="D260" s="423" t="s">
        <v>37</v>
      </c>
      <c r="E260" s="319" t="s">
        <v>11</v>
      </c>
      <c r="F260" s="336">
        <v>1.8275254114996601E-4</v>
      </c>
      <c r="G260" s="336">
        <v>1.3126990234013601E-4</v>
      </c>
      <c r="H260" s="336">
        <v>2.34219915000721E-4</v>
      </c>
      <c r="I260" s="336">
        <v>1.8095535051543201E-4</v>
      </c>
      <c r="J260" s="69"/>
      <c r="K260" s="336">
        <v>1.57281188876368E-4</v>
      </c>
      <c r="L260" s="319"/>
    </row>
    <row r="261" spans="3:12">
      <c r="C261" s="377"/>
      <c r="D261" s="423"/>
      <c r="E261" s="319" t="s">
        <v>12</v>
      </c>
      <c r="F261" s="156">
        <v>1</v>
      </c>
      <c r="G261" s="156">
        <v>1</v>
      </c>
      <c r="H261" s="156">
        <v>1</v>
      </c>
      <c r="I261" s="156">
        <v>1</v>
      </c>
      <c r="J261" s="157"/>
      <c r="K261" s="156">
        <v>1</v>
      </c>
      <c r="L261" s="156"/>
    </row>
    <row r="262" spans="3:12" ht="16.5" customHeight="1">
      <c r="C262" s="378" t="s">
        <v>17</v>
      </c>
      <c r="D262" s="422" t="s">
        <v>26</v>
      </c>
      <c r="E262" s="318" t="s">
        <v>11</v>
      </c>
      <c r="F262" s="67">
        <v>7.8545570431742804E-5</v>
      </c>
      <c r="G262" s="67">
        <v>5.4618019930785502E-5</v>
      </c>
      <c r="H262" s="67">
        <v>6.8436784204095602E-5</v>
      </c>
      <c r="I262" s="67">
        <v>5.3399857279146002E-5</v>
      </c>
      <c r="J262" s="66"/>
      <c r="K262" s="67">
        <v>5.4693016863893697E-5</v>
      </c>
      <c r="L262" s="67"/>
    </row>
    <row r="263" spans="3:12">
      <c r="C263" s="379"/>
      <c r="D263" s="423"/>
      <c r="E263" s="319" t="s">
        <v>12</v>
      </c>
      <c r="F263" s="336">
        <v>1</v>
      </c>
      <c r="G263" s="336">
        <v>1</v>
      </c>
      <c r="H263" s="336">
        <v>1</v>
      </c>
      <c r="I263" s="336">
        <v>1</v>
      </c>
      <c r="J263" s="69"/>
      <c r="K263" s="336">
        <v>1</v>
      </c>
      <c r="L263" s="319"/>
    </row>
    <row r="264" spans="3:12">
      <c r="C264" s="379"/>
      <c r="D264" s="423" t="s">
        <v>27</v>
      </c>
      <c r="E264" s="319" t="s">
        <v>11</v>
      </c>
      <c r="F264" s="71">
        <v>2.5766642647795298E-4</v>
      </c>
      <c r="G264" s="71">
        <v>1.32235960336402E-4</v>
      </c>
      <c r="H264" s="71">
        <v>3.3785382402129401E-4</v>
      </c>
      <c r="I264" s="71">
        <v>1.5302620886359299E-4</v>
      </c>
      <c r="J264" s="70"/>
      <c r="K264" s="71">
        <v>9.1515605163294795E-5</v>
      </c>
      <c r="L264" s="71"/>
    </row>
    <row r="265" spans="3:12">
      <c r="C265" s="379"/>
      <c r="D265" s="424"/>
      <c r="E265" s="320" t="s">
        <v>12</v>
      </c>
      <c r="F265" s="154">
        <v>1</v>
      </c>
      <c r="G265" s="154">
        <v>1</v>
      </c>
      <c r="H265" s="154">
        <v>1</v>
      </c>
      <c r="I265" s="154">
        <v>1</v>
      </c>
      <c r="J265" s="155"/>
      <c r="K265" s="154">
        <v>1</v>
      </c>
      <c r="L265" s="154"/>
    </row>
    <row r="266" spans="3:12" ht="16.5" customHeight="1">
      <c r="C266" s="380" t="s">
        <v>16</v>
      </c>
      <c r="D266" s="423" t="s">
        <v>38</v>
      </c>
      <c r="E266" s="319" t="s">
        <v>11</v>
      </c>
      <c r="F266" s="71">
        <v>8.7336877186316997E-5</v>
      </c>
      <c r="G266" s="71">
        <v>5.2934097766410498E-5</v>
      </c>
      <c r="H266" s="71">
        <v>5.72508251934777E-5</v>
      </c>
      <c r="I266" s="71">
        <v>5.1881328545277898E-5</v>
      </c>
      <c r="J266" s="70"/>
      <c r="K266" s="71">
        <v>8.23412410682067E-5</v>
      </c>
      <c r="L266" s="71"/>
    </row>
    <row r="267" spans="3:12">
      <c r="C267" s="381"/>
      <c r="D267" s="423"/>
      <c r="E267" s="319" t="s">
        <v>12</v>
      </c>
      <c r="F267" s="336">
        <v>1</v>
      </c>
      <c r="G267" s="336">
        <v>1</v>
      </c>
      <c r="H267" s="336">
        <v>1</v>
      </c>
      <c r="I267" s="336">
        <v>1</v>
      </c>
      <c r="J267" s="69"/>
      <c r="K267" s="336">
        <v>1</v>
      </c>
      <c r="L267" s="319"/>
    </row>
    <row r="268" spans="3:12">
      <c r="C268" s="381"/>
      <c r="D268" s="423" t="s">
        <v>39</v>
      </c>
      <c r="E268" s="319" t="s">
        <v>11</v>
      </c>
      <c r="F268" s="71">
        <v>3.2326320069842003E-4</v>
      </c>
      <c r="G268" s="71">
        <v>1.2277570203877899E-4</v>
      </c>
      <c r="H268" s="71">
        <v>1.78431553649716E-4</v>
      </c>
      <c r="I268" s="71">
        <v>1.43450975883752E-4</v>
      </c>
      <c r="J268" s="70"/>
      <c r="K268" s="71">
        <v>1.8831045599654301E-4</v>
      </c>
      <c r="L268" s="71"/>
    </row>
    <row r="269" spans="3:12">
      <c r="C269" s="381"/>
      <c r="D269" s="423"/>
      <c r="E269" s="319" t="s">
        <v>12</v>
      </c>
      <c r="F269" s="156">
        <v>1</v>
      </c>
      <c r="G269" s="156">
        <v>1</v>
      </c>
      <c r="H269" s="156">
        <v>1</v>
      </c>
      <c r="I269" s="156">
        <v>1</v>
      </c>
      <c r="J269" s="157"/>
      <c r="K269" s="156">
        <v>1</v>
      </c>
      <c r="L269" s="156"/>
    </row>
    <row r="270" spans="3:12">
      <c r="D270" s="422" t="s">
        <v>40</v>
      </c>
      <c r="E270" s="318" t="s">
        <v>11</v>
      </c>
      <c r="F270" s="67">
        <v>5.50094446225557E-5</v>
      </c>
      <c r="G270" s="67">
        <v>5.5214382882695598E-5</v>
      </c>
      <c r="H270" s="67">
        <v>6.0236077843001099E-5</v>
      </c>
      <c r="I270" s="67">
        <v>5.9439233154989698E-5</v>
      </c>
      <c r="J270" s="66"/>
      <c r="K270" s="67">
        <v>1.1494757200125599E-4</v>
      </c>
      <c r="L270" s="67"/>
    </row>
    <row r="271" spans="3:12">
      <c r="D271" s="423"/>
      <c r="E271" s="319" t="s">
        <v>12</v>
      </c>
      <c r="F271" s="336">
        <v>1</v>
      </c>
      <c r="G271" s="336">
        <v>1</v>
      </c>
      <c r="H271" s="336">
        <v>1</v>
      </c>
      <c r="I271" s="336">
        <v>1</v>
      </c>
      <c r="J271" s="69"/>
      <c r="K271" s="336">
        <v>1</v>
      </c>
      <c r="L271" s="319"/>
    </row>
    <row r="272" spans="3:12">
      <c r="D272" s="423" t="s">
        <v>41</v>
      </c>
      <c r="E272" s="319" t="s">
        <v>11</v>
      </c>
      <c r="F272" s="336">
        <v>9.7295391606166905E-4</v>
      </c>
      <c r="G272" s="336">
        <v>1.3661585398949599E-4</v>
      </c>
      <c r="H272" s="336">
        <v>2.4510765797458502E-4</v>
      </c>
      <c r="I272" s="336">
        <v>1.81422583409585E-4</v>
      </c>
      <c r="J272" s="69"/>
      <c r="K272" s="336">
        <v>3.8701907033100703E-4</v>
      </c>
      <c r="L272" s="319"/>
    </row>
    <row r="273" spans="3:12">
      <c r="D273" s="424"/>
      <c r="E273" s="320" t="s">
        <v>12</v>
      </c>
      <c r="F273" s="154">
        <v>1</v>
      </c>
      <c r="G273" s="154">
        <v>1</v>
      </c>
      <c r="H273" s="154">
        <v>1</v>
      </c>
      <c r="I273" s="154">
        <v>1</v>
      </c>
      <c r="J273" s="155"/>
      <c r="K273" s="154">
        <v>1</v>
      </c>
      <c r="L273" s="154"/>
    </row>
    <row r="274" spans="3:12">
      <c r="D274" s="423" t="s">
        <v>42</v>
      </c>
      <c r="E274" s="319" t="s">
        <v>11</v>
      </c>
      <c r="F274" s="71">
        <v>1.2299774971324899E-4</v>
      </c>
      <c r="G274" s="71">
        <v>4.9650665459921502E-5</v>
      </c>
      <c r="H274" s="71">
        <v>9.7456257208250395E-5</v>
      </c>
      <c r="I274" s="71">
        <v>5.4287091188598397E-5</v>
      </c>
      <c r="J274" s="70"/>
      <c r="K274" s="71">
        <v>7.6806791184935705E-5</v>
      </c>
      <c r="L274" s="71"/>
    </row>
    <row r="275" spans="3:12">
      <c r="D275" s="423"/>
      <c r="E275" s="319" t="s">
        <v>12</v>
      </c>
      <c r="F275" s="336">
        <v>1</v>
      </c>
      <c r="G275" s="336">
        <v>1</v>
      </c>
      <c r="H275" s="336">
        <v>1</v>
      </c>
      <c r="I275" s="336">
        <v>1</v>
      </c>
      <c r="J275" s="69"/>
      <c r="K275" s="336">
        <v>1</v>
      </c>
      <c r="L275" s="319"/>
    </row>
    <row r="276" spans="3:12">
      <c r="D276" s="423" t="s">
        <v>43</v>
      </c>
      <c r="E276" s="319" t="s">
        <v>11</v>
      </c>
      <c r="F276" s="71">
        <v>3.8581102853640898E-4</v>
      </c>
      <c r="G276" s="71">
        <v>1.2094373232685E-4</v>
      </c>
      <c r="H276" s="71">
        <v>2.42742637055926E-4</v>
      </c>
      <c r="I276" s="71">
        <v>1.5582467312924499E-4</v>
      </c>
      <c r="J276" s="70"/>
      <c r="K276" s="71">
        <v>2.16335218283347E-4</v>
      </c>
      <c r="L276" s="71"/>
    </row>
    <row r="277" spans="3:12">
      <c r="D277" s="423"/>
      <c r="E277" s="319" t="s">
        <v>12</v>
      </c>
      <c r="F277" s="156">
        <v>1</v>
      </c>
      <c r="G277" s="156">
        <v>1</v>
      </c>
      <c r="H277" s="156">
        <v>1</v>
      </c>
      <c r="I277" s="156">
        <v>1</v>
      </c>
      <c r="J277" s="157"/>
      <c r="K277" s="156">
        <v>1</v>
      </c>
      <c r="L277" s="156"/>
    </row>
    <row r="278" spans="3:12">
      <c r="D278" s="422" t="s">
        <v>44</v>
      </c>
      <c r="E278" s="318" t="s">
        <v>11</v>
      </c>
      <c r="F278" s="67">
        <v>7.4193267209921005E-5</v>
      </c>
      <c r="G278" s="67">
        <v>6.6252534452360096E-5</v>
      </c>
      <c r="H278" s="67">
        <v>5.0150523748015897E-5</v>
      </c>
      <c r="I278" s="67">
        <v>5.4600139264948598E-5</v>
      </c>
      <c r="J278" s="66"/>
      <c r="K278" s="67">
        <v>1.3070394925307401E-4</v>
      </c>
      <c r="L278" s="67"/>
    </row>
    <row r="279" spans="3:12">
      <c r="D279" s="423"/>
      <c r="E279" s="319" t="s">
        <v>12</v>
      </c>
      <c r="F279" s="336">
        <v>1</v>
      </c>
      <c r="G279" s="336">
        <v>1</v>
      </c>
      <c r="H279" s="336">
        <v>1</v>
      </c>
      <c r="I279" s="336">
        <v>1</v>
      </c>
      <c r="J279" s="69"/>
      <c r="K279" s="336">
        <v>1</v>
      </c>
      <c r="L279" s="319"/>
    </row>
    <row r="280" spans="3:12">
      <c r="D280" s="423" t="s">
        <v>45</v>
      </c>
      <c r="E280" s="319" t="s">
        <v>11</v>
      </c>
      <c r="F280" s="71">
        <v>2.5388624635524999E-4</v>
      </c>
      <c r="G280" s="71">
        <v>1.61998774274252E-4</v>
      </c>
      <c r="H280" s="71">
        <v>2.8292322531342501E-4</v>
      </c>
      <c r="I280" s="71">
        <v>1.4137213292997301E-4</v>
      </c>
      <c r="J280" s="70"/>
      <c r="K280" s="71">
        <v>4.04579186579212E-4</v>
      </c>
      <c r="L280" s="71"/>
    </row>
    <row r="281" spans="3:12">
      <c r="D281" s="424"/>
      <c r="E281" s="320" t="s">
        <v>12</v>
      </c>
      <c r="F281" s="154">
        <v>1</v>
      </c>
      <c r="G281" s="154">
        <v>1</v>
      </c>
      <c r="H281" s="154">
        <v>1</v>
      </c>
      <c r="I281" s="154">
        <v>1</v>
      </c>
      <c r="J281" s="155"/>
      <c r="K281" s="154">
        <v>1</v>
      </c>
      <c r="L281" s="154"/>
    </row>
    <row r="285" spans="3:12" ht="27" thickBot="1">
      <c r="E285" s="7"/>
      <c r="F285" s="455" t="s">
        <v>0</v>
      </c>
      <c r="G285" s="455"/>
      <c r="H285" s="455"/>
      <c r="I285" s="455"/>
      <c r="J285" s="455"/>
      <c r="K285" s="455"/>
      <c r="L285" s="455"/>
    </row>
    <row r="286" spans="3:12" ht="17.25" thickBot="1">
      <c r="E286" s="7"/>
      <c r="F286" s="339" t="s">
        <v>143</v>
      </c>
      <c r="G286" s="340"/>
      <c r="H286" s="340"/>
      <c r="I286" s="340"/>
      <c r="J286" s="340"/>
      <c r="K286" s="340"/>
      <c r="L286" s="344"/>
    </row>
    <row r="287" spans="3:12">
      <c r="C287" s="8"/>
      <c r="D287" s="8"/>
      <c r="E287" s="9"/>
      <c r="F287" s="339" t="s">
        <v>46</v>
      </c>
      <c r="G287" s="340"/>
      <c r="H287" s="340" t="s">
        <v>49</v>
      </c>
      <c r="I287" s="340"/>
      <c r="J287" s="341" t="s">
        <v>50</v>
      </c>
      <c r="K287" s="340" t="s">
        <v>59</v>
      </c>
      <c r="L287" s="344" t="s">
        <v>51</v>
      </c>
    </row>
    <row r="288" spans="3:12" ht="17.25" thickBot="1">
      <c r="C288" s="8"/>
      <c r="D288" s="8"/>
      <c r="E288" s="9"/>
      <c r="F288" s="127" t="s">
        <v>48</v>
      </c>
      <c r="G288" s="79" t="s">
        <v>47</v>
      </c>
      <c r="H288" s="296" t="s">
        <v>48</v>
      </c>
      <c r="I288" s="79" t="s">
        <v>47</v>
      </c>
      <c r="J288" s="342"/>
      <c r="K288" s="343"/>
      <c r="L288" s="345"/>
    </row>
    <row r="289" spans="3:12">
      <c r="C289" s="382" t="s">
        <v>15</v>
      </c>
      <c r="D289" s="374" t="s">
        <v>28</v>
      </c>
      <c r="E289" s="299" t="s">
        <v>11</v>
      </c>
      <c r="F289" s="83">
        <v>4.4394371798262E-5</v>
      </c>
      <c r="G289" s="83">
        <v>2.32147485803579E-5</v>
      </c>
      <c r="H289" s="83">
        <v>4.69030310341622E-5</v>
      </c>
      <c r="I289" s="83">
        <v>2.51022611337248E-5</v>
      </c>
      <c r="J289" s="82"/>
      <c r="K289" s="83">
        <v>3.2516847568331198E-5</v>
      </c>
      <c r="L289" s="83"/>
    </row>
    <row r="290" spans="3:12">
      <c r="C290" s="382"/>
      <c r="D290" s="371"/>
      <c r="E290" s="298" t="s">
        <v>12</v>
      </c>
      <c r="F290" s="324">
        <v>1</v>
      </c>
      <c r="G290" s="324">
        <v>1</v>
      </c>
      <c r="H290" s="324">
        <v>1</v>
      </c>
      <c r="I290" s="324">
        <v>1</v>
      </c>
      <c r="J290" s="84"/>
      <c r="K290" s="324">
        <v>1</v>
      </c>
      <c r="L290" s="298"/>
    </row>
    <row r="291" spans="3:12">
      <c r="C291" s="382"/>
      <c r="D291" s="371" t="s">
        <v>29</v>
      </c>
      <c r="E291" s="298" t="s">
        <v>11</v>
      </c>
      <c r="F291" s="86">
        <v>1.60321833391208E-5</v>
      </c>
      <c r="G291" s="86">
        <v>1.86228826350998E-5</v>
      </c>
      <c r="H291" s="86">
        <v>2.1919149730820199E-5</v>
      </c>
      <c r="I291" s="86">
        <v>2.1408686734503101E-5</v>
      </c>
      <c r="J291" s="85"/>
      <c r="K291" s="86">
        <v>1.6627871445962201E-5</v>
      </c>
      <c r="L291" s="86"/>
    </row>
    <row r="292" spans="3:12">
      <c r="C292" s="382"/>
      <c r="D292" s="375"/>
      <c r="E292" s="300" t="s">
        <v>12</v>
      </c>
      <c r="F292" s="158">
        <v>1</v>
      </c>
      <c r="G292" s="158">
        <v>1</v>
      </c>
      <c r="H292" s="158">
        <v>1</v>
      </c>
      <c r="I292" s="158">
        <v>1</v>
      </c>
      <c r="J292" s="159"/>
      <c r="K292" s="158">
        <v>1</v>
      </c>
      <c r="L292" s="158"/>
    </row>
    <row r="293" spans="3:12" ht="16.5" customHeight="1">
      <c r="C293" s="383" t="s">
        <v>22</v>
      </c>
      <c r="D293" s="374" t="s">
        <v>30</v>
      </c>
      <c r="E293" s="299" t="s">
        <v>11</v>
      </c>
      <c r="F293" s="83">
        <v>4.8810867156134898E-5</v>
      </c>
      <c r="G293" s="83">
        <v>2.7384208806324699E-5</v>
      </c>
      <c r="H293" s="83">
        <v>2.1895079044042998E-5</v>
      </c>
      <c r="I293" s="83">
        <v>2.4409682737314102E-5</v>
      </c>
      <c r="J293" s="82"/>
      <c r="K293" s="83">
        <v>2.4443867005174902E-5</v>
      </c>
      <c r="L293" s="83"/>
    </row>
    <row r="294" spans="3:12">
      <c r="C294" s="384"/>
      <c r="D294" s="371"/>
      <c r="E294" s="298" t="s">
        <v>12</v>
      </c>
      <c r="F294" s="324">
        <v>1</v>
      </c>
      <c r="G294" s="324">
        <v>1</v>
      </c>
      <c r="H294" s="324">
        <v>1</v>
      </c>
      <c r="I294" s="324">
        <v>1</v>
      </c>
      <c r="J294" s="84"/>
      <c r="K294" s="324">
        <v>1</v>
      </c>
      <c r="L294" s="298"/>
    </row>
    <row r="295" spans="3:12">
      <c r="C295" s="384"/>
      <c r="D295" s="371" t="s">
        <v>31</v>
      </c>
      <c r="E295" s="298" t="s">
        <v>11</v>
      </c>
      <c r="F295" s="86">
        <v>2.0062900148332099E-5</v>
      </c>
      <c r="G295" s="86">
        <v>2.14400297409156E-5</v>
      </c>
      <c r="H295" s="86">
        <v>9.5873829195625098E-6</v>
      </c>
      <c r="I295" s="86">
        <v>2.2310185158858001E-5</v>
      </c>
      <c r="J295" s="85"/>
      <c r="K295" s="86">
        <v>1.1443687981227399E-5</v>
      </c>
      <c r="L295" s="86"/>
    </row>
    <row r="296" spans="3:12">
      <c r="C296" s="384"/>
      <c r="D296" s="375"/>
      <c r="E296" s="300" t="s">
        <v>12</v>
      </c>
      <c r="F296" s="158">
        <v>1</v>
      </c>
      <c r="G296" s="158">
        <v>1</v>
      </c>
      <c r="H296" s="158">
        <v>1</v>
      </c>
      <c r="I296" s="158">
        <v>1</v>
      </c>
      <c r="J296" s="159"/>
      <c r="K296" s="158">
        <v>1</v>
      </c>
      <c r="L296" s="158"/>
    </row>
    <row r="297" spans="3:12" ht="16.5" customHeight="1">
      <c r="C297" s="369" t="s">
        <v>23</v>
      </c>
      <c r="D297" s="371" t="s">
        <v>32</v>
      </c>
      <c r="E297" s="298" t="s">
        <v>11</v>
      </c>
      <c r="F297" s="86">
        <v>3.7955582229187699E-5</v>
      </c>
      <c r="G297" s="86">
        <v>2.47815078182611E-5</v>
      </c>
      <c r="H297" s="86">
        <v>2.2679012545268001E-5</v>
      </c>
      <c r="I297" s="86">
        <v>2.5644172637839802E-5</v>
      </c>
      <c r="J297" s="85"/>
      <c r="K297" s="86">
        <v>3.2884356187423603E-5</v>
      </c>
      <c r="L297" s="86"/>
    </row>
    <row r="298" spans="3:12">
      <c r="C298" s="370"/>
      <c r="D298" s="371"/>
      <c r="E298" s="298" t="s">
        <v>12</v>
      </c>
      <c r="F298" s="324">
        <v>1</v>
      </c>
      <c r="G298" s="324">
        <v>1</v>
      </c>
      <c r="H298" s="324">
        <v>1</v>
      </c>
      <c r="I298" s="324">
        <v>1</v>
      </c>
      <c r="J298" s="84"/>
      <c r="K298" s="324">
        <v>1</v>
      </c>
      <c r="L298" s="298"/>
    </row>
    <row r="299" spans="3:12">
      <c r="C299" s="370"/>
      <c r="D299" s="371" t="s">
        <v>33</v>
      </c>
      <c r="E299" s="298" t="s">
        <v>11</v>
      </c>
      <c r="F299" s="86">
        <v>1.0712830771808501E-5</v>
      </c>
      <c r="G299" s="86">
        <v>2.0862644305452701E-5</v>
      </c>
      <c r="H299" s="86">
        <v>7.2520588219049302E-6</v>
      </c>
      <c r="I299" s="86">
        <v>2.3261884052772E-5</v>
      </c>
      <c r="J299" s="85"/>
      <c r="K299" s="86">
        <v>1.9834171325783201E-5</v>
      </c>
      <c r="L299" s="86"/>
    </row>
    <row r="300" spans="3:12">
      <c r="C300" s="370"/>
      <c r="D300" s="371"/>
      <c r="E300" s="298" t="s">
        <v>12</v>
      </c>
      <c r="F300" s="160">
        <v>1</v>
      </c>
      <c r="G300" s="160">
        <v>1</v>
      </c>
      <c r="H300" s="160">
        <v>1</v>
      </c>
      <c r="I300" s="160">
        <v>1</v>
      </c>
      <c r="J300" s="161"/>
      <c r="K300" s="160">
        <v>1</v>
      </c>
      <c r="L300" s="160"/>
    </row>
    <row r="301" spans="3:12" ht="16.5" customHeight="1">
      <c r="C301" s="372" t="s">
        <v>24</v>
      </c>
      <c r="D301" s="374" t="s">
        <v>34</v>
      </c>
      <c r="E301" s="299" t="s">
        <v>11</v>
      </c>
      <c r="F301" s="83">
        <v>3.5085686249658398E-5</v>
      </c>
      <c r="G301" s="83">
        <v>2.6430752768646899E-5</v>
      </c>
      <c r="H301" s="83">
        <v>3.6583496694220203E-5</v>
      </c>
      <c r="I301" s="83">
        <v>2.43111244344618E-5</v>
      </c>
      <c r="J301" s="82"/>
      <c r="K301" s="83">
        <v>2.59546541201416E-5</v>
      </c>
      <c r="L301" s="83"/>
    </row>
    <row r="302" spans="3:12">
      <c r="C302" s="373"/>
      <c r="D302" s="371"/>
      <c r="E302" s="298" t="s">
        <v>12</v>
      </c>
      <c r="F302" s="324">
        <v>1</v>
      </c>
      <c r="G302" s="324">
        <v>1</v>
      </c>
      <c r="H302" s="324">
        <v>1</v>
      </c>
      <c r="I302" s="324">
        <v>1</v>
      </c>
      <c r="J302" s="84"/>
      <c r="K302" s="324">
        <v>1</v>
      </c>
      <c r="L302" s="298"/>
    </row>
    <row r="303" spans="3:12">
      <c r="C303" s="373"/>
      <c r="D303" s="371" t="s">
        <v>35</v>
      </c>
      <c r="E303" s="298" t="s">
        <v>11</v>
      </c>
      <c r="F303" s="86">
        <v>1.2901976333523599E-5</v>
      </c>
      <c r="G303" s="86">
        <v>2.03398831217782E-5</v>
      </c>
      <c r="H303" s="86">
        <v>1.51397725858259E-5</v>
      </c>
      <c r="I303" s="86">
        <v>2.2443073248723501E-5</v>
      </c>
      <c r="J303" s="85"/>
      <c r="K303" s="86">
        <v>1.36178850880241E-5</v>
      </c>
      <c r="L303" s="86"/>
    </row>
    <row r="304" spans="3:12">
      <c r="C304" s="373"/>
      <c r="D304" s="375"/>
      <c r="E304" s="300" t="s">
        <v>12</v>
      </c>
      <c r="F304" s="158">
        <v>1</v>
      </c>
      <c r="G304" s="158">
        <v>1</v>
      </c>
      <c r="H304" s="158">
        <v>1</v>
      </c>
      <c r="I304" s="158">
        <v>1</v>
      </c>
      <c r="J304" s="159"/>
      <c r="K304" s="158">
        <v>1</v>
      </c>
      <c r="L304" s="158"/>
    </row>
    <row r="305" spans="3:12" ht="16.5" customHeight="1">
      <c r="C305" s="376" t="s">
        <v>25</v>
      </c>
      <c r="D305" s="371" t="s">
        <v>36</v>
      </c>
      <c r="E305" s="298" t="s">
        <v>11</v>
      </c>
      <c r="F305" s="86">
        <v>4.7537203499814401E-5</v>
      </c>
      <c r="G305" s="86">
        <v>2.74076937785139E-5</v>
      </c>
      <c r="H305" s="86">
        <v>3.8300597225315801E-5</v>
      </c>
      <c r="I305" s="86">
        <v>2.8631851819227399E-5</v>
      </c>
      <c r="J305" s="85"/>
      <c r="K305" s="86">
        <v>3.3257532777497497E-5</v>
      </c>
      <c r="L305" s="86"/>
    </row>
    <row r="306" spans="3:12">
      <c r="C306" s="377"/>
      <c r="D306" s="371"/>
      <c r="E306" s="298" t="s">
        <v>12</v>
      </c>
      <c r="F306" s="324">
        <v>1</v>
      </c>
      <c r="G306" s="324">
        <v>1</v>
      </c>
      <c r="H306" s="324">
        <v>1</v>
      </c>
      <c r="I306" s="324">
        <v>1</v>
      </c>
      <c r="J306" s="84"/>
      <c r="K306" s="324">
        <v>1</v>
      </c>
      <c r="L306" s="298"/>
    </row>
    <row r="307" spans="3:12">
      <c r="C307" s="377"/>
      <c r="D307" s="371" t="s">
        <v>37</v>
      </c>
      <c r="E307" s="298" t="s">
        <v>11</v>
      </c>
      <c r="F307" s="86">
        <v>1.5579878891003301E-5</v>
      </c>
      <c r="G307" s="86">
        <v>2.44612219830742E-5</v>
      </c>
      <c r="H307" s="86">
        <v>1.3453667634166699E-5</v>
      </c>
      <c r="I307" s="86">
        <v>2.5898272724589299E-5</v>
      </c>
      <c r="J307" s="85"/>
      <c r="K307" s="86">
        <v>1.9538385458872599E-5</v>
      </c>
      <c r="L307" s="86"/>
    </row>
    <row r="308" spans="3:12">
      <c r="C308" s="377"/>
      <c r="D308" s="371"/>
      <c r="E308" s="298" t="s">
        <v>12</v>
      </c>
      <c r="F308" s="160">
        <v>1</v>
      </c>
      <c r="G308" s="160">
        <v>1</v>
      </c>
      <c r="H308" s="160">
        <v>1</v>
      </c>
      <c r="I308" s="160">
        <v>1</v>
      </c>
      <c r="J308" s="161"/>
      <c r="K308" s="160">
        <v>1</v>
      </c>
      <c r="L308" s="160"/>
    </row>
    <row r="309" spans="3:12" ht="16.5" customHeight="1">
      <c r="C309" s="378" t="s">
        <v>17</v>
      </c>
      <c r="D309" s="374" t="s">
        <v>26</v>
      </c>
      <c r="E309" s="299" t="s">
        <v>11</v>
      </c>
      <c r="F309" s="83">
        <v>4.60843875771388E-5</v>
      </c>
      <c r="G309" s="83">
        <v>2.6981017072102902E-5</v>
      </c>
      <c r="H309" s="83">
        <v>3.1236293580150198E-5</v>
      </c>
      <c r="I309" s="83">
        <v>2.6201063519692898E-5</v>
      </c>
      <c r="J309" s="82"/>
      <c r="K309" s="83">
        <v>2.2640779206994901E-5</v>
      </c>
      <c r="L309" s="83"/>
    </row>
    <row r="310" spans="3:12">
      <c r="C310" s="379"/>
      <c r="D310" s="371"/>
      <c r="E310" s="298" t="s">
        <v>12</v>
      </c>
      <c r="F310" s="324">
        <v>1</v>
      </c>
      <c r="G310" s="324">
        <v>1</v>
      </c>
      <c r="H310" s="324">
        <v>1</v>
      </c>
      <c r="I310" s="324">
        <v>1</v>
      </c>
      <c r="J310" s="84"/>
      <c r="K310" s="324">
        <v>1</v>
      </c>
      <c r="L310" s="298"/>
    </row>
    <row r="311" spans="3:12">
      <c r="C311" s="379"/>
      <c r="D311" s="371" t="s">
        <v>27</v>
      </c>
      <c r="E311" s="298" t="s">
        <v>11</v>
      </c>
      <c r="F311" s="86">
        <v>1.33537141664419E-5</v>
      </c>
      <c r="G311" s="86">
        <v>2.4378012312808999E-5</v>
      </c>
      <c r="H311" s="86">
        <v>8.0414711192133803E-6</v>
      </c>
      <c r="I311" s="86">
        <v>2.3212871383293501E-5</v>
      </c>
      <c r="J311" s="85"/>
      <c r="K311" s="86">
        <v>1.32910708998679E-5</v>
      </c>
      <c r="L311" s="86"/>
    </row>
    <row r="312" spans="3:12">
      <c r="C312" s="379"/>
      <c r="D312" s="375"/>
      <c r="E312" s="300" t="s">
        <v>12</v>
      </c>
      <c r="F312" s="158">
        <v>1</v>
      </c>
      <c r="G312" s="158">
        <v>1</v>
      </c>
      <c r="H312" s="158">
        <v>1</v>
      </c>
      <c r="I312" s="158">
        <v>1</v>
      </c>
      <c r="J312" s="159"/>
      <c r="K312" s="158">
        <v>1</v>
      </c>
      <c r="L312" s="158"/>
    </row>
    <row r="313" spans="3:12" ht="16.5" customHeight="1">
      <c r="C313" s="380" t="s">
        <v>16</v>
      </c>
      <c r="D313" s="371" t="s">
        <v>38</v>
      </c>
      <c r="E313" s="298" t="s">
        <v>11</v>
      </c>
      <c r="F313" s="86">
        <v>5.0364589696982801E-5</v>
      </c>
      <c r="G313" s="86">
        <v>2.3676466298638799E-5</v>
      </c>
      <c r="H313" s="86">
        <v>4.56966554338578E-5</v>
      </c>
      <c r="I313" s="86">
        <v>2.4208751710830199E-5</v>
      </c>
      <c r="J313" s="85"/>
      <c r="K313" s="86">
        <v>3.45711341651622E-5</v>
      </c>
      <c r="L313" s="86"/>
    </row>
    <row r="314" spans="3:12">
      <c r="C314" s="381"/>
      <c r="D314" s="371"/>
      <c r="E314" s="298" t="s">
        <v>12</v>
      </c>
      <c r="F314" s="324">
        <v>1</v>
      </c>
      <c r="G314" s="324">
        <v>1</v>
      </c>
      <c r="H314" s="324">
        <v>1</v>
      </c>
      <c r="I314" s="324">
        <v>1</v>
      </c>
      <c r="J314" s="84"/>
      <c r="K314" s="324">
        <v>1</v>
      </c>
      <c r="L314" s="298"/>
    </row>
    <row r="315" spans="3:12">
      <c r="C315" s="381"/>
      <c r="D315" s="371" t="s">
        <v>39</v>
      </c>
      <c r="E315" s="298" t="s">
        <v>11</v>
      </c>
      <c r="F315" s="86">
        <v>1.9381093807169199E-5</v>
      </c>
      <c r="G315" s="86">
        <v>2.0408006093930399E-5</v>
      </c>
      <c r="H315" s="86">
        <v>1.9017988961422799E-5</v>
      </c>
      <c r="I315" s="86">
        <v>2.27919954340904E-5</v>
      </c>
      <c r="J315" s="85"/>
      <c r="K315" s="86">
        <v>1.9813614926533699E-5</v>
      </c>
      <c r="L315" s="86"/>
    </row>
    <row r="316" spans="3:12">
      <c r="C316" s="381"/>
      <c r="D316" s="371"/>
      <c r="E316" s="298" t="s">
        <v>12</v>
      </c>
      <c r="F316" s="160">
        <v>1</v>
      </c>
      <c r="G316" s="160">
        <v>1</v>
      </c>
      <c r="H316" s="160">
        <v>1</v>
      </c>
      <c r="I316" s="160">
        <v>1</v>
      </c>
      <c r="J316" s="161"/>
      <c r="K316" s="160">
        <v>1</v>
      </c>
      <c r="L316" s="160"/>
    </row>
    <row r="317" spans="3:12">
      <c r="D317" s="374" t="s">
        <v>40</v>
      </c>
      <c r="E317" s="299" t="s">
        <v>11</v>
      </c>
      <c r="F317" s="83">
        <v>2.8358379495330101E-5</v>
      </c>
      <c r="G317" s="83">
        <v>2.65075723291374E-5</v>
      </c>
      <c r="H317" s="83">
        <v>3.5955552448285703E-5</v>
      </c>
      <c r="I317" s="83">
        <v>2.6115141736227E-5</v>
      </c>
      <c r="J317" s="82"/>
      <c r="K317" s="83">
        <v>2.61888271779753E-5</v>
      </c>
      <c r="L317" s="83"/>
    </row>
    <row r="318" spans="3:12">
      <c r="D318" s="371"/>
      <c r="E318" s="298" t="s">
        <v>12</v>
      </c>
      <c r="F318" s="324">
        <v>1</v>
      </c>
      <c r="G318" s="324">
        <v>1</v>
      </c>
      <c r="H318" s="324">
        <v>1</v>
      </c>
      <c r="I318" s="324">
        <v>1</v>
      </c>
      <c r="J318" s="84"/>
      <c r="K318" s="324">
        <v>1</v>
      </c>
      <c r="L318" s="298"/>
    </row>
    <row r="319" spans="3:12">
      <c r="D319" s="371" t="s">
        <v>41</v>
      </c>
      <c r="E319" s="298" t="s">
        <v>11</v>
      </c>
      <c r="F319" s="86">
        <v>8.3420418377499994E-6</v>
      </c>
      <c r="G319" s="86">
        <v>2.15801137528615E-5</v>
      </c>
      <c r="H319" s="86">
        <v>1.2097749277018E-5</v>
      </c>
      <c r="I319" s="86">
        <v>2.5353534510941201E-5</v>
      </c>
      <c r="J319" s="85"/>
      <c r="K319" s="86">
        <v>1.5268458810169199E-5</v>
      </c>
      <c r="L319" s="86"/>
    </row>
    <row r="320" spans="3:12">
      <c r="D320" s="375"/>
      <c r="E320" s="300" t="s">
        <v>12</v>
      </c>
      <c r="F320" s="158">
        <v>1</v>
      </c>
      <c r="G320" s="158">
        <v>1</v>
      </c>
      <c r="H320" s="158">
        <v>1</v>
      </c>
      <c r="I320" s="158">
        <v>1</v>
      </c>
      <c r="J320" s="159"/>
      <c r="K320" s="158">
        <v>1</v>
      </c>
      <c r="L320" s="158"/>
    </row>
    <row r="321" spans="4:12">
      <c r="D321" s="371" t="s">
        <v>42</v>
      </c>
      <c r="E321" s="298" t="s">
        <v>11</v>
      </c>
      <c r="F321" s="86">
        <v>4.0889761294238202E-5</v>
      </c>
      <c r="G321" s="86">
        <v>2.5253992134821601E-5</v>
      </c>
      <c r="H321" s="86">
        <v>3.0182134651113302E-5</v>
      </c>
      <c r="I321" s="86">
        <v>2.5612767785787501E-5</v>
      </c>
      <c r="J321" s="85"/>
      <c r="K321" s="86">
        <v>2.5040390028152601E-5</v>
      </c>
      <c r="L321" s="86"/>
    </row>
    <row r="322" spans="4:12">
      <c r="D322" s="371"/>
      <c r="E322" s="298" t="s">
        <v>12</v>
      </c>
      <c r="F322" s="324">
        <v>1</v>
      </c>
      <c r="G322" s="324">
        <v>1</v>
      </c>
      <c r="H322" s="324">
        <v>1</v>
      </c>
      <c r="I322" s="324">
        <v>1</v>
      </c>
      <c r="J322" s="84"/>
      <c r="K322" s="324">
        <v>1</v>
      </c>
      <c r="L322" s="298"/>
    </row>
    <row r="323" spans="4:12">
      <c r="D323" s="371" t="s">
        <v>43</v>
      </c>
      <c r="E323" s="298" t="s">
        <v>11</v>
      </c>
      <c r="F323" s="86">
        <v>1.1892054317286201E-5</v>
      </c>
      <c r="G323" s="86">
        <v>2.0545565348584202E-5</v>
      </c>
      <c r="H323" s="86">
        <v>8.64967296365648E-6</v>
      </c>
      <c r="I323" s="86">
        <v>2.13169478229247E-5</v>
      </c>
      <c r="J323" s="85"/>
      <c r="K323" s="86">
        <v>1.5620178601238799E-5</v>
      </c>
      <c r="L323" s="86"/>
    </row>
    <row r="324" spans="4:12">
      <c r="D324" s="371"/>
      <c r="E324" s="298" t="s">
        <v>12</v>
      </c>
      <c r="F324" s="160">
        <v>1</v>
      </c>
      <c r="G324" s="160">
        <v>1</v>
      </c>
      <c r="H324" s="160">
        <v>1</v>
      </c>
      <c r="I324" s="160">
        <v>1</v>
      </c>
      <c r="J324" s="161"/>
      <c r="K324" s="160">
        <v>1</v>
      </c>
      <c r="L324" s="160"/>
    </row>
    <row r="325" spans="4:12">
      <c r="D325" s="374" t="s">
        <v>44</v>
      </c>
      <c r="E325" s="299" t="s">
        <v>11</v>
      </c>
      <c r="F325" s="83">
        <v>3.2127507438417497E-5</v>
      </c>
      <c r="G325" s="83">
        <v>2.4173026758944599E-5</v>
      </c>
      <c r="H325" s="83">
        <v>2.9148593966965499E-5</v>
      </c>
      <c r="I325" s="83">
        <v>2.13578096008859E-5</v>
      </c>
      <c r="J325" s="82"/>
      <c r="K325" s="83">
        <v>2.3578120817546699E-5</v>
      </c>
      <c r="L325" s="83"/>
    </row>
    <row r="326" spans="4:12">
      <c r="D326" s="371"/>
      <c r="E326" s="298" t="s">
        <v>12</v>
      </c>
      <c r="F326" s="324">
        <v>1</v>
      </c>
      <c r="G326" s="324">
        <v>1</v>
      </c>
      <c r="H326" s="324">
        <v>1</v>
      </c>
      <c r="I326" s="324">
        <v>1</v>
      </c>
      <c r="J326" s="84"/>
      <c r="K326" s="324">
        <v>1</v>
      </c>
      <c r="L326" s="298"/>
    </row>
    <row r="327" spans="4:12">
      <c r="D327" s="371" t="s">
        <v>45</v>
      </c>
      <c r="E327" s="298" t="s">
        <v>11</v>
      </c>
      <c r="F327" s="86">
        <v>8.07737342256587E-6</v>
      </c>
      <c r="G327" s="86">
        <v>2.1992247638991099E-5</v>
      </c>
      <c r="H327" s="86">
        <v>7.45349325370625E-6</v>
      </c>
      <c r="I327" s="86">
        <v>2.0984694856451801E-5</v>
      </c>
      <c r="J327" s="85"/>
      <c r="K327" s="86">
        <v>1.71508199855452E-5</v>
      </c>
      <c r="L327" s="86"/>
    </row>
    <row r="328" spans="4:12">
      <c r="D328" s="375"/>
      <c r="E328" s="300" t="s">
        <v>12</v>
      </c>
      <c r="F328" s="158">
        <v>1</v>
      </c>
      <c r="G328" s="158">
        <v>1</v>
      </c>
      <c r="H328" s="158">
        <v>1</v>
      </c>
      <c r="I328" s="158">
        <v>1</v>
      </c>
      <c r="J328" s="159"/>
      <c r="K328" s="158">
        <v>1</v>
      </c>
      <c r="L328" s="158"/>
    </row>
    <row r="329" spans="4:12">
      <c r="D329"/>
      <c r="E329"/>
      <c r="F329"/>
      <c r="G329"/>
      <c r="H329"/>
      <c r="I329"/>
      <c r="J329"/>
      <c r="K329"/>
      <c r="L329"/>
    </row>
  </sheetData>
  <mergeCells count="238">
    <mergeCell ref="C7:C10"/>
    <mergeCell ref="D7:D8"/>
    <mergeCell ref="D9:D10"/>
    <mergeCell ref="C11:C14"/>
    <mergeCell ref="D11:D12"/>
    <mergeCell ref="D13:D14"/>
    <mergeCell ref="F3:L3"/>
    <mergeCell ref="F4:L4"/>
    <mergeCell ref="F5:G5"/>
    <mergeCell ref="H5:I5"/>
    <mergeCell ref="J5:J6"/>
    <mergeCell ref="K5:K6"/>
    <mergeCell ref="L5:L6"/>
    <mergeCell ref="C23:C26"/>
    <mergeCell ref="D23:D24"/>
    <mergeCell ref="D25:D26"/>
    <mergeCell ref="C27:C30"/>
    <mergeCell ref="D27:D28"/>
    <mergeCell ref="D29:D30"/>
    <mergeCell ref="C15:C18"/>
    <mergeCell ref="D15:D16"/>
    <mergeCell ref="D17:D18"/>
    <mergeCell ref="C19:C22"/>
    <mergeCell ref="D19:D20"/>
    <mergeCell ref="D21:D22"/>
    <mergeCell ref="F50:L50"/>
    <mergeCell ref="F51:L51"/>
    <mergeCell ref="F52:G52"/>
    <mergeCell ref="H52:I52"/>
    <mergeCell ref="J52:J53"/>
    <mergeCell ref="K52:K53"/>
    <mergeCell ref="L52:L53"/>
    <mergeCell ref="C31:C34"/>
    <mergeCell ref="D31:D32"/>
    <mergeCell ref="D33:D34"/>
    <mergeCell ref="D35:D36"/>
    <mergeCell ref="D37:D38"/>
    <mergeCell ref="D39:D40"/>
    <mergeCell ref="C54:C57"/>
    <mergeCell ref="D54:D55"/>
    <mergeCell ref="D56:D57"/>
    <mergeCell ref="C58:C61"/>
    <mergeCell ref="D58:D59"/>
    <mergeCell ref="D60:D61"/>
    <mergeCell ref="D41:D42"/>
    <mergeCell ref="D43:D44"/>
    <mergeCell ref="D45:D46"/>
    <mergeCell ref="C70:C73"/>
    <mergeCell ref="D70:D71"/>
    <mergeCell ref="D72:D73"/>
    <mergeCell ref="C74:C77"/>
    <mergeCell ref="D74:D75"/>
    <mergeCell ref="D76:D77"/>
    <mergeCell ref="C62:C65"/>
    <mergeCell ref="D62:D63"/>
    <mergeCell ref="D64:D65"/>
    <mergeCell ref="C66:C69"/>
    <mergeCell ref="D66:D67"/>
    <mergeCell ref="D68:D69"/>
    <mergeCell ref="F97:L97"/>
    <mergeCell ref="F98:L98"/>
    <mergeCell ref="F99:G99"/>
    <mergeCell ref="H99:I99"/>
    <mergeCell ref="J99:J100"/>
    <mergeCell ref="K99:K100"/>
    <mergeCell ref="L99:L100"/>
    <mergeCell ref="C78:C81"/>
    <mergeCell ref="D78:D79"/>
    <mergeCell ref="D80:D81"/>
    <mergeCell ref="D82:D83"/>
    <mergeCell ref="D84:D85"/>
    <mergeCell ref="D86:D87"/>
    <mergeCell ref="C101:C104"/>
    <mergeCell ref="D101:D102"/>
    <mergeCell ref="D103:D104"/>
    <mergeCell ref="C105:C108"/>
    <mergeCell ref="D105:D106"/>
    <mergeCell ref="D107:D108"/>
    <mergeCell ref="D88:D89"/>
    <mergeCell ref="D90:D91"/>
    <mergeCell ref="D92:D93"/>
    <mergeCell ref="C117:C120"/>
    <mergeCell ref="D117:D118"/>
    <mergeCell ref="D119:D120"/>
    <mergeCell ref="C121:C124"/>
    <mergeCell ref="D121:D122"/>
    <mergeCell ref="D123:D124"/>
    <mergeCell ref="C109:C112"/>
    <mergeCell ref="D109:D110"/>
    <mergeCell ref="D111:D112"/>
    <mergeCell ref="C113:C116"/>
    <mergeCell ref="D113:D114"/>
    <mergeCell ref="D115:D116"/>
    <mergeCell ref="F144:L144"/>
    <mergeCell ref="F145:L145"/>
    <mergeCell ref="F146:G146"/>
    <mergeCell ref="H146:I146"/>
    <mergeCell ref="J146:J147"/>
    <mergeCell ref="K146:K147"/>
    <mergeCell ref="L146:L147"/>
    <mergeCell ref="C125:C128"/>
    <mergeCell ref="D125:D126"/>
    <mergeCell ref="D127:D128"/>
    <mergeCell ref="D129:D130"/>
    <mergeCell ref="D131:D132"/>
    <mergeCell ref="D133:D134"/>
    <mergeCell ref="C148:C151"/>
    <mergeCell ref="D148:D149"/>
    <mergeCell ref="D150:D151"/>
    <mergeCell ref="C152:C155"/>
    <mergeCell ref="D152:D153"/>
    <mergeCell ref="D154:D155"/>
    <mergeCell ref="D135:D136"/>
    <mergeCell ref="D137:D138"/>
    <mergeCell ref="D139:D140"/>
    <mergeCell ref="C164:C167"/>
    <mergeCell ref="D164:D165"/>
    <mergeCell ref="D166:D167"/>
    <mergeCell ref="C168:C171"/>
    <mergeCell ref="D168:D169"/>
    <mergeCell ref="D170:D171"/>
    <mergeCell ref="C156:C159"/>
    <mergeCell ref="D156:D157"/>
    <mergeCell ref="D158:D159"/>
    <mergeCell ref="C160:C163"/>
    <mergeCell ref="D160:D161"/>
    <mergeCell ref="D162:D163"/>
    <mergeCell ref="F191:L191"/>
    <mergeCell ref="F192:L192"/>
    <mergeCell ref="F193:G193"/>
    <mergeCell ref="H193:I193"/>
    <mergeCell ref="J193:J194"/>
    <mergeCell ref="K193:K194"/>
    <mergeCell ref="L193:L194"/>
    <mergeCell ref="C172:C175"/>
    <mergeCell ref="D172:D173"/>
    <mergeCell ref="D174:D175"/>
    <mergeCell ref="D176:D177"/>
    <mergeCell ref="D178:D179"/>
    <mergeCell ref="D180:D181"/>
    <mergeCell ref="C195:C198"/>
    <mergeCell ref="D195:D196"/>
    <mergeCell ref="D197:D198"/>
    <mergeCell ref="C199:C202"/>
    <mergeCell ref="D199:D200"/>
    <mergeCell ref="D201:D202"/>
    <mergeCell ref="D182:D183"/>
    <mergeCell ref="D184:D185"/>
    <mergeCell ref="D186:D187"/>
    <mergeCell ref="C211:C214"/>
    <mergeCell ref="D211:D212"/>
    <mergeCell ref="D213:D214"/>
    <mergeCell ref="C215:C218"/>
    <mergeCell ref="D215:D216"/>
    <mergeCell ref="D217:D218"/>
    <mergeCell ref="C203:C206"/>
    <mergeCell ref="D203:D204"/>
    <mergeCell ref="D205:D206"/>
    <mergeCell ref="C207:C210"/>
    <mergeCell ref="D207:D208"/>
    <mergeCell ref="D209:D210"/>
    <mergeCell ref="F238:L238"/>
    <mergeCell ref="F239:L239"/>
    <mergeCell ref="F240:G240"/>
    <mergeCell ref="H240:I240"/>
    <mergeCell ref="J240:J241"/>
    <mergeCell ref="K240:K241"/>
    <mergeCell ref="L240:L241"/>
    <mergeCell ref="C219:C222"/>
    <mergeCell ref="D219:D220"/>
    <mergeCell ref="D221:D222"/>
    <mergeCell ref="D223:D224"/>
    <mergeCell ref="D225:D226"/>
    <mergeCell ref="D227:D228"/>
    <mergeCell ref="C242:C245"/>
    <mergeCell ref="D242:D243"/>
    <mergeCell ref="D244:D245"/>
    <mergeCell ref="C246:C249"/>
    <mergeCell ref="D246:D247"/>
    <mergeCell ref="D248:D249"/>
    <mergeCell ref="D229:D230"/>
    <mergeCell ref="D231:D232"/>
    <mergeCell ref="D233:D234"/>
    <mergeCell ref="C258:C261"/>
    <mergeCell ref="D258:D259"/>
    <mergeCell ref="D260:D261"/>
    <mergeCell ref="C262:C265"/>
    <mergeCell ref="D262:D263"/>
    <mergeCell ref="D264:D265"/>
    <mergeCell ref="C250:C253"/>
    <mergeCell ref="D250:D251"/>
    <mergeCell ref="D252:D253"/>
    <mergeCell ref="C254:C257"/>
    <mergeCell ref="D254:D255"/>
    <mergeCell ref="D256:D257"/>
    <mergeCell ref="F285:L285"/>
    <mergeCell ref="F286:L286"/>
    <mergeCell ref="F287:G287"/>
    <mergeCell ref="H287:I287"/>
    <mergeCell ref="J287:J288"/>
    <mergeCell ref="K287:K288"/>
    <mergeCell ref="L287:L288"/>
    <mergeCell ref="C266:C269"/>
    <mergeCell ref="D266:D267"/>
    <mergeCell ref="D268:D269"/>
    <mergeCell ref="D270:D271"/>
    <mergeCell ref="D272:D273"/>
    <mergeCell ref="D274:D275"/>
    <mergeCell ref="C289:C292"/>
    <mergeCell ref="D289:D290"/>
    <mergeCell ref="D291:D292"/>
    <mergeCell ref="C293:C296"/>
    <mergeCell ref="D293:D294"/>
    <mergeCell ref="D295:D296"/>
    <mergeCell ref="D276:D277"/>
    <mergeCell ref="D278:D279"/>
    <mergeCell ref="D280:D281"/>
    <mergeCell ref="C305:C308"/>
    <mergeCell ref="D305:D306"/>
    <mergeCell ref="D307:D308"/>
    <mergeCell ref="C309:C312"/>
    <mergeCell ref="D309:D310"/>
    <mergeCell ref="D311:D312"/>
    <mergeCell ref="C297:C300"/>
    <mergeCell ref="D297:D298"/>
    <mergeCell ref="D299:D300"/>
    <mergeCell ref="C301:C304"/>
    <mergeCell ref="D301:D302"/>
    <mergeCell ref="D303:D304"/>
    <mergeCell ref="D323:D324"/>
    <mergeCell ref="D325:D326"/>
    <mergeCell ref="D327:D328"/>
    <mergeCell ref="C313:C316"/>
    <mergeCell ref="D313:D314"/>
    <mergeCell ref="D315:D316"/>
    <mergeCell ref="D317:D318"/>
    <mergeCell ref="D319:D320"/>
    <mergeCell ref="D321:D322"/>
  </mergeCells>
  <phoneticPr fontId="1" type="noConversion"/>
  <hyperlinks>
    <hyperlink ref="C7:C10" location="'VGG19각각 10번'!C7" display="Origin" xr:uid="{2FD4D36C-FA19-43CA-963D-C9981823803B}"/>
    <hyperlink ref="C11:C14" location="'VGG19각각 10번'!C54" display="'VGG19각각 10번'!C54" xr:uid="{E8B997D4-B08E-4A06-A10A-8956AF288047}"/>
    <hyperlink ref="C15:C18" location="'VGG19각각 10번'!C101" display="'VGG19각각 10번'!C101" xr:uid="{008DC293-AB20-4648-92D1-B1AD39CEE427}"/>
    <hyperlink ref="C19:C22" location="'VGG19각각 10번'!C148" display="'VGG19각각 10번'!C148" xr:uid="{A34C86C1-62F4-4A7C-B580-80B9241FF3C4}"/>
    <hyperlink ref="C23:C26" location="'VGG19각각 10번'!C195" display="'VGG19각각 10번'!C195" xr:uid="{9DBB795C-6B7D-40A9-BA6E-BFD071307D26}"/>
    <hyperlink ref="C27:C30" location="'VGG19각각 10번'!C242" display="'VGG19각각 10번'!C242" xr:uid="{60816764-BA6F-4D89-93E0-E17B0C3E4C0B}"/>
    <hyperlink ref="C31:C34" location="'VGG19각각 10번'!C289" display="'VGG19각각 10번'!C289" xr:uid="{83691E7C-FFFF-453C-907D-2F1B946B4EA4}"/>
    <hyperlink ref="C54:C57" location="'VGG19각각 10번'!C7" display="Origin" xr:uid="{9842283E-5A5C-483E-9C24-33CD1F2DC13C}"/>
    <hyperlink ref="C58:C61" location="'VGG19각각 10번'!C54" display="'VGG19각각 10번'!C54" xr:uid="{9362A811-83A3-4367-8280-9A0415C60888}"/>
    <hyperlink ref="C62:C65" location="'VGG19각각 10번'!C101" display="'VGG19각각 10번'!C101" xr:uid="{C90ECD6A-4841-4866-830D-60863B6973A1}"/>
    <hyperlink ref="C66:C69" location="'VGG19각각 10번'!C148" display="'VGG19각각 10번'!C148" xr:uid="{0AA99420-0F0C-4173-B0AD-2A356D1C1745}"/>
    <hyperlink ref="C70:C73" location="'VGG19각각 10번'!C195" display="'VGG19각각 10번'!C195" xr:uid="{7DA4C5A3-5E04-4CAA-9963-34E88AA16FCD}"/>
    <hyperlink ref="C74:C77" location="'VGG19각각 10번'!C242" display="'VGG19각각 10번'!C242" xr:uid="{5778ED4B-26CC-4090-9649-7D5BCF9BB8AD}"/>
    <hyperlink ref="C78:C81" location="'VGG19각각 10번'!C289" display="'VGG19각각 10번'!C289" xr:uid="{9EA0D587-D426-4093-B2F1-AB10903A0519}"/>
    <hyperlink ref="C101:C104" location="'VGG19각각 10번'!C7" display="Origin" xr:uid="{35210B3D-D2CD-4DA7-8131-8A86F69DF8D8}"/>
    <hyperlink ref="C105:C108" location="'VGG19각각 10번'!C54" display="'VGG19각각 10번'!C54" xr:uid="{6C71701C-5A82-48AA-A55C-70D73AE4D76A}"/>
    <hyperlink ref="C109:C112" location="'VGG19각각 10번'!C101" display="'VGG19각각 10번'!C101" xr:uid="{1EA29D31-DD6B-4418-B744-52A878224DC2}"/>
    <hyperlink ref="C113:C116" location="'VGG19각각 10번'!C148" display="'VGG19각각 10번'!C148" xr:uid="{3E23A7F7-60A4-4376-9FA4-42078604686A}"/>
    <hyperlink ref="C117:C120" location="'VGG19각각 10번'!C195" display="'VGG19각각 10번'!C195" xr:uid="{3A55772E-7E25-4E70-8B89-9AC0CAF4FAA3}"/>
    <hyperlink ref="C121:C124" location="'VGG19각각 10번'!C242" display="'VGG19각각 10번'!C242" xr:uid="{7EE14BD8-96B5-4ED6-9BEF-C7CEE37A15D1}"/>
    <hyperlink ref="C125:C128" location="'VGG19각각 10번'!C289" display="'VGG19각각 10번'!C289" xr:uid="{E5708A0E-9775-447D-BDC6-CF707DF5EA23}"/>
    <hyperlink ref="C148:C151" location="'VGG19각각 10번'!C7" display="Origin" xr:uid="{1EE02C7D-1821-48F9-AD50-CF28BE4A5F8F}"/>
    <hyperlink ref="C152:C155" location="'VGG19각각 10번'!C54" display="'VGG19각각 10번'!C54" xr:uid="{AF12ABE2-2092-4854-8146-824DA6D14122}"/>
    <hyperlink ref="C156:C159" location="'VGG19각각 10번'!C101" display="'VGG19각각 10번'!C101" xr:uid="{FC7DF2D2-1417-40A7-904C-C117530BACBE}"/>
    <hyperlink ref="C160:C163" location="'VGG19각각 10번'!C148" display="'VGG19각각 10번'!C148" xr:uid="{09CC012A-2BC2-4B40-9477-0876A8A00A3A}"/>
    <hyperlink ref="C164:C167" location="'VGG19각각 10번'!C195" display="'VGG19각각 10번'!C195" xr:uid="{9234C88D-1F9F-4304-95AF-2DAF3B947224}"/>
    <hyperlink ref="C168:C171" location="'VGG19각각 10번'!C242" display="'VGG19각각 10번'!C242" xr:uid="{B3F240BE-12BC-408C-9543-F3EC0FA43DEC}"/>
    <hyperlink ref="C172:C175" location="'VGG19각각 10번'!C289" display="'VGG19각각 10번'!C289" xr:uid="{1CC53B34-1071-4C6E-BF6E-2DFDCE711CFF}"/>
    <hyperlink ref="C195:C198" location="'VGG19각각 10번'!C7" display="Origin" xr:uid="{33F7DA53-8BAB-4716-80B3-8553A7D28375}"/>
    <hyperlink ref="C199:C202" location="'VGG19각각 10번'!C54" display="'VGG19각각 10번'!C54" xr:uid="{12955196-D2FD-46E9-BFF3-E2B431A92D7D}"/>
    <hyperlink ref="C203:C206" location="'VGG19각각 10번'!C101" display="'VGG19각각 10번'!C101" xr:uid="{867B6FE8-D86B-48E8-B54F-D530223461ED}"/>
    <hyperlink ref="C207:C210" location="'VGG19각각 10번'!C148" display="'VGG19각각 10번'!C148" xr:uid="{5B0ED7DC-D761-4136-B27E-5BCA13DC35E5}"/>
    <hyperlink ref="C211:C214" location="'VGG19각각 10번'!C195" display="'VGG19각각 10번'!C195" xr:uid="{500C8DDC-4624-4B3F-9505-E1AED449BCBC}"/>
    <hyperlink ref="C215:C218" location="'VGG19각각 10번'!C242" display="'VGG19각각 10번'!C242" xr:uid="{891367E5-E4FE-4DA5-9D20-E403BAB64727}"/>
    <hyperlink ref="C219:C222" location="'VGG19각각 10번'!C289" display="'VGG19각각 10번'!C289" xr:uid="{34B3F978-877D-4166-8D09-EFA17DDA5740}"/>
    <hyperlink ref="C242:C245" location="'VGG19각각 10번'!C7" display="Origin" xr:uid="{3D7EA6DA-35D4-425E-9D09-3BAB4E60B2F9}"/>
    <hyperlink ref="C246:C249" location="'VGG19각각 10번'!C54" display="'VGG19각각 10번'!C54" xr:uid="{12EB4B4F-517C-4C64-A609-4CCDF6713345}"/>
    <hyperlink ref="C250:C253" location="'VGG19각각 10번'!C101" display="'VGG19각각 10번'!C101" xr:uid="{BD8BC7E5-453F-427D-AED6-CC5DC9897DAD}"/>
    <hyperlink ref="C254:C257" location="'VGG19각각 10번'!C148" display="'VGG19각각 10번'!C148" xr:uid="{15114F92-04A8-4974-AA78-D5618A2A5C65}"/>
    <hyperlink ref="C258:C261" location="'VGG19각각 10번'!C195" display="'VGG19각각 10번'!C195" xr:uid="{DDB8B171-41C1-4FD3-9DC4-6DB4FD6F1C2C}"/>
    <hyperlink ref="C262:C265" location="'VGG19각각 10번'!C242" display="'VGG19각각 10번'!C242" xr:uid="{973AB33D-EFA9-408D-A9DF-85AF4E4A1903}"/>
    <hyperlink ref="C266:C269" location="'VGG19각각 10번'!C289" display="'VGG19각각 10번'!C289" xr:uid="{9C41F51A-90D2-4528-996F-1C597469C635}"/>
    <hyperlink ref="C289:C292" location="'VGG19각각 10번'!C7" display="Origin" xr:uid="{25100B64-E451-45A8-8716-AC24B59D61B4}"/>
    <hyperlink ref="C293:C296" location="'VGG19각각 10번'!C54" display="'VGG19각각 10번'!C54" xr:uid="{448F14A1-8FC9-4987-ABFA-8DE0FB91DF10}"/>
    <hyperlink ref="C297:C300" location="'VGG19각각 10번'!C101" display="'VGG19각각 10번'!C101" xr:uid="{4EC799AA-3733-4792-B9B6-0E973C901372}"/>
    <hyperlink ref="C301:C304" location="'VGG19각각 10번'!C148" display="'VGG19각각 10번'!C148" xr:uid="{F2348C5E-BE35-4093-9B7C-7DBC600FEA99}"/>
    <hyperlink ref="C305:C308" location="'VGG19각각 10번'!C195" display="'VGG19각각 10번'!C195" xr:uid="{2E8C1DD2-1FEF-45DF-95A5-BEC6E2C4D855}"/>
    <hyperlink ref="C309:C312" location="'VGG19각각 10번'!C242" display="'VGG19각각 10번'!C242" xr:uid="{FBBF2AB9-93BD-4E6F-A574-09148F7D3991}"/>
    <hyperlink ref="C313:C316" location="'VGG19각각 10번'!C289" display="'VGG19각각 10번'!C289" xr:uid="{652DDA29-8F5C-42F0-AC0D-F82A97C0ACCF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3F51-AA2E-42BC-A1C6-7AB8D8990CE9}">
  <dimension ref="A2:T30"/>
  <sheetViews>
    <sheetView workbookViewId="0">
      <selection activeCell="D32" sqref="D32"/>
    </sheetView>
  </sheetViews>
  <sheetFormatPr defaultRowHeight="16.5"/>
  <sheetData>
    <row r="2" spans="1:20">
      <c r="B2" s="460" t="s">
        <v>76</v>
      </c>
      <c r="C2" s="460"/>
      <c r="D2" s="460"/>
      <c r="E2" s="456" t="s">
        <v>52</v>
      </c>
      <c r="F2" s="456"/>
      <c r="G2" s="456"/>
      <c r="H2" s="457" t="s">
        <v>53</v>
      </c>
      <c r="I2" s="457"/>
      <c r="J2" s="457"/>
      <c r="K2" s="458" t="s">
        <v>54</v>
      </c>
      <c r="L2" s="458"/>
      <c r="M2" s="458"/>
      <c r="N2" s="459" t="s">
        <v>55</v>
      </c>
      <c r="O2" s="459"/>
      <c r="P2" s="459"/>
      <c r="R2" t="s">
        <v>78</v>
      </c>
    </row>
    <row r="3" spans="1:20">
      <c r="B3" s="198" t="s">
        <v>73</v>
      </c>
      <c r="C3" s="198" t="s">
        <v>74</v>
      </c>
      <c r="D3" s="198" t="s">
        <v>75</v>
      </c>
      <c r="E3" s="199" t="s">
        <v>73</v>
      </c>
      <c r="F3" s="199" t="s">
        <v>74</v>
      </c>
      <c r="G3" s="199" t="s">
        <v>75</v>
      </c>
      <c r="H3" s="200" t="s">
        <v>73</v>
      </c>
      <c r="I3" s="200" t="s">
        <v>74</v>
      </c>
      <c r="J3" s="200" t="s">
        <v>75</v>
      </c>
      <c r="K3" s="201" t="s">
        <v>73</v>
      </c>
      <c r="L3" s="201" t="s">
        <v>74</v>
      </c>
      <c r="M3" s="201" t="s">
        <v>75</v>
      </c>
      <c r="N3" s="202" t="s">
        <v>73</v>
      </c>
      <c r="O3" s="202" t="s">
        <v>74</v>
      </c>
      <c r="P3" s="202" t="s">
        <v>75</v>
      </c>
    </row>
    <row r="4" spans="1:20">
      <c r="A4" s="197">
        <v>1</v>
      </c>
      <c r="B4" s="203">
        <v>3.3797999999999999</v>
      </c>
      <c r="C4" s="203">
        <v>2.9317000000000002</v>
      </c>
      <c r="D4" s="203">
        <v>3.3644100732581501</v>
      </c>
      <c r="E4" s="204">
        <v>2.9586999999999999</v>
      </c>
      <c r="F4" s="204">
        <v>3.7888000000000002</v>
      </c>
      <c r="G4" s="204">
        <v>2.78038786178411</v>
      </c>
      <c r="H4" s="205">
        <v>2.6303000000000001</v>
      </c>
      <c r="I4" s="205">
        <v>2.6192000000000002</v>
      </c>
      <c r="J4" s="205">
        <v>3.3685226596920601</v>
      </c>
      <c r="K4" s="206">
        <v>1.6187</v>
      </c>
      <c r="L4" s="206">
        <v>2.2688999999999999</v>
      </c>
      <c r="M4" s="206">
        <v>1.5657022175581501</v>
      </c>
      <c r="N4" s="207">
        <v>1.1120000000000001</v>
      </c>
      <c r="O4" s="207">
        <v>1.6579999999999999</v>
      </c>
      <c r="P4" s="207">
        <v>1.5774849653244001</v>
      </c>
    </row>
    <row r="5" spans="1:20">
      <c r="A5" s="197">
        <v>2</v>
      </c>
      <c r="B5" s="203">
        <v>3.1903000000000001</v>
      </c>
      <c r="C5" s="203">
        <v>3.3647</v>
      </c>
      <c r="D5" s="203">
        <v>3.2654684144397099</v>
      </c>
      <c r="E5" s="204">
        <v>3.1977000000000002</v>
      </c>
      <c r="F5" s="204">
        <v>3.1151</v>
      </c>
      <c r="G5" s="204">
        <v>3.4841780108074798</v>
      </c>
      <c r="H5" s="205">
        <v>2.0064000000000002</v>
      </c>
      <c r="I5" s="205">
        <v>1.8580000000000001</v>
      </c>
      <c r="J5" s="205">
        <v>3.74118037941833</v>
      </c>
      <c r="K5" s="206">
        <v>1.8561000000000001</v>
      </c>
      <c r="L5" s="206">
        <v>2.5428999999999999</v>
      </c>
      <c r="M5" s="206">
        <v>2.3144315774889899</v>
      </c>
      <c r="N5" s="207">
        <v>1.4611000000000001</v>
      </c>
      <c r="O5" s="207">
        <v>1.1138999999999999</v>
      </c>
      <c r="P5" s="207">
        <v>2.2077033298986901</v>
      </c>
      <c r="R5" s="337" t="s">
        <v>154</v>
      </c>
      <c r="S5" s="337" t="s">
        <v>155</v>
      </c>
      <c r="T5" s="337" t="s">
        <v>156</v>
      </c>
    </row>
    <row r="6" spans="1:20">
      <c r="A6" s="197">
        <v>3</v>
      </c>
      <c r="B6" s="203">
        <v>3.0678999999999998</v>
      </c>
      <c r="C6" s="203">
        <v>3.2111000000000001</v>
      </c>
      <c r="D6" s="203">
        <v>3.3878304681112601</v>
      </c>
      <c r="E6" s="204">
        <v>3.0427</v>
      </c>
      <c r="F6" s="204">
        <v>3.5571000000000002</v>
      </c>
      <c r="G6" s="204">
        <v>3.0098689822263398</v>
      </c>
      <c r="H6" s="205">
        <v>3.3026</v>
      </c>
      <c r="I6" s="205">
        <v>3.0085999999999999</v>
      </c>
      <c r="J6" s="205">
        <v>2.6207341678354199</v>
      </c>
      <c r="K6" s="206">
        <v>1.8261000000000001</v>
      </c>
      <c r="L6" s="206">
        <v>1.5394000000000001</v>
      </c>
      <c r="M6" s="206">
        <v>2.6038262291230998</v>
      </c>
      <c r="N6" s="207">
        <v>1.6123000000000001</v>
      </c>
      <c r="O6" s="207">
        <v>1.1028</v>
      </c>
      <c r="P6" s="207">
        <v>1.62722817615226</v>
      </c>
      <c r="Q6" s="337" t="s">
        <v>149</v>
      </c>
      <c r="R6" s="208">
        <f>B14</f>
        <v>3.3701899999999996</v>
      </c>
      <c r="S6" s="208">
        <f t="shared" ref="S6:T6" si="0">C14</f>
        <v>3.28294</v>
      </c>
      <c r="T6" s="208">
        <f t="shared" si="0"/>
        <v>3.1029013867870572</v>
      </c>
    </row>
    <row r="7" spans="1:20">
      <c r="A7" s="197">
        <v>4</v>
      </c>
      <c r="B7" s="203">
        <v>3.4251</v>
      </c>
      <c r="C7" s="203">
        <v>3.1690999999999998</v>
      </c>
      <c r="D7" s="203">
        <v>3.41646771098292</v>
      </c>
      <c r="E7" s="204">
        <v>3.5529999999999999</v>
      </c>
      <c r="F7" s="204">
        <v>3.6604000000000001</v>
      </c>
      <c r="G7" s="204">
        <v>3.3861532377642201</v>
      </c>
      <c r="H7" s="205">
        <v>2.5752000000000002</v>
      </c>
      <c r="I7" s="205">
        <v>2.1162999999999998</v>
      </c>
      <c r="J7" s="205">
        <v>3.1448157201862701</v>
      </c>
      <c r="K7" s="206">
        <v>2.6648000000000001</v>
      </c>
      <c r="L7" s="206">
        <v>2.3452000000000002</v>
      </c>
      <c r="M7" s="206">
        <v>2.1664951352105599</v>
      </c>
      <c r="N7" s="207">
        <v>1.0129999999999999</v>
      </c>
      <c r="O7" s="207">
        <v>1.0259</v>
      </c>
      <c r="P7" s="207">
        <v>1.03578578763537</v>
      </c>
      <c r="Q7" s="337" t="s">
        <v>150</v>
      </c>
      <c r="R7" s="208">
        <f>E14</f>
        <v>3.0671499999999998</v>
      </c>
      <c r="S7" s="208">
        <f t="shared" ref="S7:T7" si="1">F14</f>
        <v>3.1320300000000003</v>
      </c>
      <c r="T7" s="208">
        <f t="shared" si="1"/>
        <v>3.2708101990198486</v>
      </c>
    </row>
    <row r="8" spans="1:20">
      <c r="A8" s="197">
        <v>5</v>
      </c>
      <c r="B8" s="203">
        <v>3.4567999999999999</v>
      </c>
      <c r="C8" s="203">
        <v>3.3776000000000002</v>
      </c>
      <c r="D8" s="203">
        <v>2.7859952560690902</v>
      </c>
      <c r="E8" s="204">
        <v>2.8517999999999999</v>
      </c>
      <c r="F8" s="204">
        <v>2.4544999999999999</v>
      </c>
      <c r="G8" s="204">
        <v>3.4067601880361802</v>
      </c>
      <c r="H8" s="205">
        <v>2.0878000000000001</v>
      </c>
      <c r="I8" s="205">
        <v>2.1061000000000001</v>
      </c>
      <c r="J8" s="205">
        <v>3.2513919640691999</v>
      </c>
      <c r="K8" s="206">
        <v>2.5156000000000001</v>
      </c>
      <c r="L8" s="206">
        <v>2.0371999999999999</v>
      </c>
      <c r="M8" s="206">
        <v>2.2595206067181999</v>
      </c>
      <c r="N8" s="207">
        <v>1.1353</v>
      </c>
      <c r="O8" s="207">
        <v>0.82079999999999997</v>
      </c>
      <c r="P8" s="207">
        <v>1.2733749195381401</v>
      </c>
      <c r="Q8" s="337" t="s">
        <v>151</v>
      </c>
      <c r="R8" s="208">
        <f>H14</f>
        <v>2.55111</v>
      </c>
      <c r="S8" s="208">
        <f t="shared" ref="S8:T8" si="2">I14</f>
        <v>2.16723</v>
      </c>
      <c r="T8" s="208">
        <f t="shared" si="2"/>
        <v>2.9485944616288253</v>
      </c>
    </row>
    <row r="9" spans="1:20">
      <c r="A9" s="197">
        <v>6</v>
      </c>
      <c r="B9" s="203">
        <v>3.3845000000000001</v>
      </c>
      <c r="C9" s="203">
        <v>3.1981999999999999</v>
      </c>
      <c r="D9" s="203">
        <v>3.24795478998228</v>
      </c>
      <c r="E9" s="204">
        <v>3.2907999999999999</v>
      </c>
      <c r="F9" s="204">
        <v>3.1221000000000001</v>
      </c>
      <c r="G9" s="204">
        <v>3.5140622992848201</v>
      </c>
      <c r="H9" s="205">
        <v>2.7267999999999999</v>
      </c>
      <c r="I9" s="205">
        <v>2.4236</v>
      </c>
      <c r="J9" s="205">
        <v>2.9092784268515399</v>
      </c>
      <c r="K9" s="206">
        <v>2.5811000000000002</v>
      </c>
      <c r="L9" s="206">
        <v>1.3048999999999999</v>
      </c>
      <c r="M9" s="206">
        <v>2.5042267509128702</v>
      </c>
      <c r="N9" s="207">
        <v>1.7938000000000001</v>
      </c>
      <c r="O9" s="207">
        <v>1.323</v>
      </c>
      <c r="P9" s="207">
        <v>1.1779952071331099</v>
      </c>
      <c r="Q9" s="337" t="s">
        <v>152</v>
      </c>
      <c r="R9" s="208">
        <f>K14</f>
        <v>2.11103</v>
      </c>
      <c r="S9" s="208">
        <f t="shared" ref="S9:T9" si="3">L14</f>
        <v>1.8178400000000003</v>
      </c>
      <c r="T9" s="208">
        <f t="shared" si="3"/>
        <v>2.4215092625479722</v>
      </c>
    </row>
    <row r="10" spans="1:20">
      <c r="A10" s="197">
        <v>7</v>
      </c>
      <c r="B10" s="203">
        <v>3.4594999999999998</v>
      </c>
      <c r="C10" s="203">
        <v>3.3578000000000001</v>
      </c>
      <c r="D10" s="203">
        <v>2.4396357591762099</v>
      </c>
      <c r="E10" s="204">
        <v>2.7290000000000001</v>
      </c>
      <c r="F10" s="204">
        <v>3.0636000000000001</v>
      </c>
      <c r="G10" s="204">
        <v>3.6308061411214401</v>
      </c>
      <c r="H10" s="205">
        <v>2.9590000000000001</v>
      </c>
      <c r="I10" s="205">
        <v>1.7793000000000001</v>
      </c>
      <c r="J10" s="205">
        <v>3.0321717216241302</v>
      </c>
      <c r="K10" s="206">
        <v>1.9649000000000001</v>
      </c>
      <c r="L10" s="206">
        <v>1.2339</v>
      </c>
      <c r="M10" s="206">
        <v>3.3571476231450599</v>
      </c>
      <c r="N10" s="207">
        <v>0.96199999999999997</v>
      </c>
      <c r="O10" s="207">
        <v>0.31809999999999999</v>
      </c>
      <c r="P10" s="207">
        <v>1.2081308099958601</v>
      </c>
      <c r="Q10" s="337" t="s">
        <v>153</v>
      </c>
      <c r="R10" s="208">
        <f>N14</f>
        <v>1.3373400000000002</v>
      </c>
      <c r="S10" s="208">
        <f t="shared" ref="S10:T10" si="4">O14</f>
        <v>1.18414</v>
      </c>
      <c r="T10" s="208">
        <f t="shared" si="4"/>
        <v>1.573199505496903</v>
      </c>
    </row>
    <row r="11" spans="1:20">
      <c r="A11" s="197">
        <v>8</v>
      </c>
      <c r="B11" s="203">
        <v>3.8037999999999998</v>
      </c>
      <c r="C11" s="203">
        <v>3.4621</v>
      </c>
      <c r="D11" s="203">
        <v>2.7528420104536901</v>
      </c>
      <c r="E11" s="204">
        <v>3.4662000000000002</v>
      </c>
      <c r="F11" s="204">
        <v>3.2025000000000001</v>
      </c>
      <c r="G11" s="204">
        <v>3.5972693964492399</v>
      </c>
      <c r="H11" s="205">
        <v>2.1236999999999999</v>
      </c>
      <c r="I11" s="205">
        <v>2.5171999999999999</v>
      </c>
      <c r="J11" s="205">
        <v>2.3610113053708401</v>
      </c>
      <c r="K11" s="206">
        <v>1.2842</v>
      </c>
      <c r="L11" s="206">
        <v>1.2339</v>
      </c>
      <c r="M11" s="206">
        <v>2.5631322529004898</v>
      </c>
      <c r="N11" s="207">
        <v>1.5309999999999999</v>
      </c>
      <c r="O11" s="207">
        <v>1.2427999999999999</v>
      </c>
      <c r="P11" s="207">
        <v>2.0085360871420899</v>
      </c>
    </row>
    <row r="12" spans="1:20">
      <c r="A12" s="197">
        <v>9</v>
      </c>
      <c r="B12" s="203">
        <v>3.2450000000000001</v>
      </c>
      <c r="C12" s="203">
        <v>3.3016999999999999</v>
      </c>
      <c r="D12" s="203">
        <v>3.14300938539726</v>
      </c>
      <c r="E12" s="204">
        <v>2.831</v>
      </c>
      <c r="F12" s="204">
        <v>2.7164000000000001</v>
      </c>
      <c r="G12" s="204">
        <v>3.37881587272466</v>
      </c>
      <c r="H12" s="205">
        <v>2.1964999999999999</v>
      </c>
      <c r="I12" s="205">
        <v>0.44009999999999999</v>
      </c>
      <c r="J12" s="205">
        <v>2.6836736938668002</v>
      </c>
      <c r="K12" s="206">
        <v>2.1848000000000001</v>
      </c>
      <c r="L12" s="206">
        <v>1.2224999999999999</v>
      </c>
      <c r="M12" s="206">
        <v>3.0682967738828699</v>
      </c>
      <c r="N12" s="207">
        <v>1.276</v>
      </c>
      <c r="O12" s="207">
        <v>1.8456999999999999</v>
      </c>
      <c r="P12" s="207">
        <v>2.2347259874696999</v>
      </c>
    </row>
    <row r="13" spans="1:20">
      <c r="A13" s="197">
        <v>10</v>
      </c>
      <c r="B13" s="203">
        <v>3.2892000000000001</v>
      </c>
      <c r="C13" s="203">
        <v>3.4554</v>
      </c>
      <c r="D13" s="203">
        <v>3.2254</v>
      </c>
      <c r="E13" s="204">
        <v>2.7505999999999999</v>
      </c>
      <c r="F13" s="204">
        <v>2.6398000000000001</v>
      </c>
      <c r="G13" s="204">
        <v>2.5198</v>
      </c>
      <c r="H13" s="205">
        <v>2.9028</v>
      </c>
      <c r="I13" s="205">
        <v>2.8039000000000001</v>
      </c>
      <c r="J13" s="205">
        <v>2.37316457737366</v>
      </c>
      <c r="K13" s="206">
        <v>2.6139999999999999</v>
      </c>
      <c r="L13" s="206">
        <v>2.4496000000000002</v>
      </c>
      <c r="M13" s="206">
        <v>1.81231345853943</v>
      </c>
      <c r="N13" s="207">
        <v>1.4769000000000001</v>
      </c>
      <c r="O13" s="207">
        <v>1.3904000000000001</v>
      </c>
      <c r="P13" s="207">
        <v>1.38102978467941</v>
      </c>
    </row>
    <row r="14" spans="1:20">
      <c r="A14" s="197" t="s">
        <v>77</v>
      </c>
      <c r="B14" s="208">
        <f>AVERAGE(B4:B13)</f>
        <v>3.3701899999999996</v>
      </c>
      <c r="C14" s="208">
        <f t="shared" ref="C14:P14" si="5">AVERAGE(C4:C13)</f>
        <v>3.28294</v>
      </c>
      <c r="D14" s="208">
        <f t="shared" si="5"/>
        <v>3.1029013867870572</v>
      </c>
      <c r="E14" s="208">
        <f t="shared" si="5"/>
        <v>3.0671499999999998</v>
      </c>
      <c r="F14" s="208">
        <f t="shared" si="5"/>
        <v>3.1320300000000003</v>
      </c>
      <c r="G14" s="208">
        <f t="shared" si="5"/>
        <v>3.2708101990198486</v>
      </c>
      <c r="H14" s="208">
        <f t="shared" si="5"/>
        <v>2.55111</v>
      </c>
      <c r="I14" s="208">
        <f t="shared" si="5"/>
        <v>2.16723</v>
      </c>
      <c r="J14" s="208">
        <f t="shared" si="5"/>
        <v>2.9485944616288253</v>
      </c>
      <c r="K14" s="208">
        <f t="shared" si="5"/>
        <v>2.11103</v>
      </c>
      <c r="L14" s="208">
        <f t="shared" si="5"/>
        <v>1.8178400000000003</v>
      </c>
      <c r="M14" s="208">
        <f t="shared" si="5"/>
        <v>2.4215092625479722</v>
      </c>
      <c r="N14" s="208">
        <f t="shared" si="5"/>
        <v>1.3373400000000002</v>
      </c>
      <c r="O14" s="208">
        <f t="shared" si="5"/>
        <v>1.18414</v>
      </c>
      <c r="P14" s="208">
        <f t="shared" si="5"/>
        <v>1.573199505496903</v>
      </c>
    </row>
    <row r="15" spans="1:20">
      <c r="A15" s="197" t="s">
        <v>80</v>
      </c>
      <c r="B15" s="208">
        <f>_xlfn.STDEV.S(B4:B13)</f>
        <v>0.19798400861349041</v>
      </c>
      <c r="C15" s="208">
        <f t="shared" ref="C15:P15" si="6">_xlfn.STDEV.S(C4:C13)</f>
        <v>0.1605936431563286</v>
      </c>
      <c r="D15" s="208">
        <f t="shared" si="6"/>
        <v>0.32911846222890945</v>
      </c>
      <c r="E15" s="208">
        <f t="shared" si="6"/>
        <v>0.29653643677182967</v>
      </c>
      <c r="F15" s="208">
        <f t="shared" si="6"/>
        <v>0.44413782658089168</v>
      </c>
      <c r="G15" s="208">
        <f t="shared" si="6"/>
        <v>0.37371148132576465</v>
      </c>
      <c r="H15" s="208">
        <f t="shared" si="6"/>
        <v>0.43618400666079754</v>
      </c>
      <c r="I15" s="208">
        <f t="shared" si="6"/>
        <v>0.72580646953731598</v>
      </c>
      <c r="J15" s="208">
        <f t="shared" si="6"/>
        <v>0.44687818996899692</v>
      </c>
      <c r="K15" s="208">
        <f t="shared" si="6"/>
        <v>0.47647896082735058</v>
      </c>
      <c r="L15" s="208">
        <f t="shared" si="6"/>
        <v>0.56090730507712916</v>
      </c>
      <c r="M15" s="208">
        <f t="shared" si="6"/>
        <v>0.53334951470152259</v>
      </c>
      <c r="N15" s="208">
        <f t="shared" si="6"/>
        <v>0.27842690722461905</v>
      </c>
      <c r="O15" s="208">
        <f t="shared" si="6"/>
        <v>0.42766838191394119</v>
      </c>
      <c r="P15" s="208">
        <f t="shared" si="6"/>
        <v>0.43941461934402071</v>
      </c>
    </row>
    <row r="16" spans="1:20">
      <c r="A16" s="197" t="s">
        <v>81</v>
      </c>
      <c r="B16" s="208">
        <f t="shared" ref="B16:P16" si="7">_xlfn.STDEV.P(B4:B13)</f>
        <v>0.18782412225270742</v>
      </c>
      <c r="C16" s="208">
        <f t="shared" si="7"/>
        <v>0.15235250703549313</v>
      </c>
      <c r="D16" s="208">
        <f t="shared" si="7"/>
        <v>0.31222918819663481</v>
      </c>
      <c r="E16" s="208">
        <f t="shared" si="7"/>
        <v>0.28131916482884706</v>
      </c>
      <c r="F16" s="208">
        <f t="shared" si="7"/>
        <v>0.42134613810974852</v>
      </c>
      <c r="G16" s="208">
        <f t="shared" si="7"/>
        <v>0.35453384062346976</v>
      </c>
      <c r="H16" s="208">
        <f t="shared" si="7"/>
        <v>0.4138004819958524</v>
      </c>
      <c r="I16" s="208">
        <f t="shared" si="7"/>
        <v>0.68856047526706021</v>
      </c>
      <c r="J16" s="208">
        <f t="shared" si="7"/>
        <v>0.4239458750866324</v>
      </c>
      <c r="K16" s="208">
        <f t="shared" si="7"/>
        <v>0.45202763200937274</v>
      </c>
      <c r="L16" s="208">
        <f t="shared" si="7"/>
        <v>0.53212339208119686</v>
      </c>
      <c r="M16" s="208">
        <f t="shared" si="7"/>
        <v>0.50597977662068139</v>
      </c>
      <c r="N16" s="208">
        <f t="shared" si="7"/>
        <v>0.26413895661185616</v>
      </c>
      <c r="O16" s="208">
        <f t="shared" si="7"/>
        <v>0.40572185102604458</v>
      </c>
      <c r="P16" s="208">
        <f t="shared" si="7"/>
        <v>0.41686531029089691</v>
      </c>
    </row>
    <row r="17" spans="1:20">
      <c r="B17" s="208"/>
      <c r="C17" s="208"/>
      <c r="D17" s="208"/>
      <c r="E17" s="208"/>
      <c r="F17" s="208"/>
      <c r="G17" s="208"/>
      <c r="H17" s="208"/>
      <c r="I17" s="208"/>
      <c r="J17" s="208"/>
      <c r="K17" s="208"/>
      <c r="L17" s="208"/>
      <c r="M17" s="208"/>
      <c r="N17" s="208"/>
      <c r="O17" s="208"/>
      <c r="P17" s="208"/>
    </row>
    <row r="18" spans="1:20">
      <c r="A18" s="197">
        <v>1</v>
      </c>
      <c r="B18" s="209">
        <v>1</v>
      </c>
      <c r="C18" s="209">
        <v>1</v>
      </c>
      <c r="D18" s="209">
        <v>0.5</v>
      </c>
      <c r="E18" s="204">
        <v>0.91669999999999996</v>
      </c>
      <c r="F18" s="204">
        <v>0.5</v>
      </c>
      <c r="G18" s="204">
        <v>0.5</v>
      </c>
      <c r="H18" s="205">
        <v>0.97219999999999995</v>
      </c>
      <c r="I18" s="205">
        <v>0.94440000000000002</v>
      </c>
      <c r="J18" s="205">
        <v>0.5</v>
      </c>
      <c r="K18" s="206">
        <v>1</v>
      </c>
      <c r="L18" s="206">
        <v>1</v>
      </c>
      <c r="M18" s="206">
        <v>0.98958330000000005</v>
      </c>
      <c r="N18" s="207">
        <v>1</v>
      </c>
      <c r="O18" s="207">
        <v>1</v>
      </c>
      <c r="P18" s="207">
        <v>0.85</v>
      </c>
      <c r="R18" t="s">
        <v>79</v>
      </c>
    </row>
    <row r="19" spans="1:20">
      <c r="A19" s="197">
        <v>2</v>
      </c>
      <c r="B19" s="209">
        <v>1</v>
      </c>
      <c r="C19" s="209">
        <v>0.5</v>
      </c>
      <c r="D19" s="209">
        <v>0.70833330000000005</v>
      </c>
      <c r="E19" s="204">
        <v>1</v>
      </c>
      <c r="F19" s="204">
        <v>1</v>
      </c>
      <c r="G19" s="204">
        <v>0.5</v>
      </c>
      <c r="H19" s="205">
        <v>0.91669999999999996</v>
      </c>
      <c r="I19" s="205">
        <v>1</v>
      </c>
      <c r="J19" s="205">
        <v>0.98611110000000002</v>
      </c>
      <c r="K19" s="206">
        <v>1</v>
      </c>
      <c r="L19" s="206">
        <v>1</v>
      </c>
      <c r="M19" s="206">
        <v>0.5</v>
      </c>
      <c r="N19" s="207">
        <v>1</v>
      </c>
      <c r="O19" s="207">
        <v>1</v>
      </c>
      <c r="P19" s="207">
        <v>0.99166670000000001</v>
      </c>
    </row>
    <row r="20" spans="1:20">
      <c r="A20" s="197">
        <v>3</v>
      </c>
      <c r="B20" s="209">
        <v>0.66669999999999996</v>
      </c>
      <c r="C20" s="209">
        <v>0.95830000000000004</v>
      </c>
      <c r="D20" s="209">
        <v>0.5</v>
      </c>
      <c r="E20" s="204">
        <v>1</v>
      </c>
      <c r="F20" s="204">
        <v>0.5</v>
      </c>
      <c r="G20" s="204">
        <v>0.5</v>
      </c>
      <c r="H20" s="205">
        <v>1</v>
      </c>
      <c r="I20" s="205">
        <v>0.98609999999999998</v>
      </c>
      <c r="J20" s="205">
        <v>0.5</v>
      </c>
      <c r="K20" s="206">
        <v>0.97919999999999996</v>
      </c>
      <c r="L20" s="206">
        <v>0.98960000000000004</v>
      </c>
      <c r="M20" s="206">
        <v>0.625</v>
      </c>
      <c r="N20" s="207">
        <v>1</v>
      </c>
      <c r="O20" s="207">
        <v>1</v>
      </c>
      <c r="P20" s="207">
        <v>1</v>
      </c>
      <c r="R20" s="337" t="s">
        <v>154</v>
      </c>
      <c r="S20" s="337" t="s">
        <v>155</v>
      </c>
      <c r="T20" s="337" t="s">
        <v>156</v>
      </c>
    </row>
    <row r="21" spans="1:20">
      <c r="A21" s="197">
        <v>4</v>
      </c>
      <c r="B21" s="209">
        <v>1</v>
      </c>
      <c r="C21" s="209">
        <v>0.5</v>
      </c>
      <c r="D21" s="209">
        <v>0.5</v>
      </c>
      <c r="E21" s="204">
        <v>1</v>
      </c>
      <c r="F21" s="204">
        <v>0.5</v>
      </c>
      <c r="G21" s="204">
        <v>0.5</v>
      </c>
      <c r="H21" s="205">
        <v>1</v>
      </c>
      <c r="I21" s="205">
        <v>1</v>
      </c>
      <c r="J21" s="205">
        <v>0.5</v>
      </c>
      <c r="K21" s="206">
        <v>1</v>
      </c>
      <c r="L21" s="206">
        <v>1</v>
      </c>
      <c r="M21" s="206">
        <v>0.69791669999999995</v>
      </c>
      <c r="N21" s="207">
        <v>1</v>
      </c>
      <c r="O21" s="207">
        <v>1</v>
      </c>
      <c r="P21" s="207">
        <v>1</v>
      </c>
      <c r="Q21" s="337" t="s">
        <v>149</v>
      </c>
      <c r="R21" s="338">
        <f>B28</f>
        <v>0.84444999999999992</v>
      </c>
      <c r="S21" s="338">
        <f t="shared" ref="S21:T21" si="8">C28</f>
        <v>0.8333299999999999</v>
      </c>
      <c r="T21" s="338">
        <f t="shared" si="8"/>
        <v>0.52083332999999998</v>
      </c>
    </row>
    <row r="22" spans="1:20">
      <c r="A22" s="197">
        <v>5</v>
      </c>
      <c r="B22" s="209">
        <v>1</v>
      </c>
      <c r="C22" s="209">
        <v>0.875</v>
      </c>
      <c r="D22" s="209">
        <v>0.5</v>
      </c>
      <c r="E22" s="204">
        <v>1</v>
      </c>
      <c r="F22" s="204">
        <v>1</v>
      </c>
      <c r="G22" s="204">
        <v>0.5</v>
      </c>
      <c r="H22" s="205">
        <v>1</v>
      </c>
      <c r="I22" s="205">
        <v>1</v>
      </c>
      <c r="J22" s="205">
        <v>1</v>
      </c>
      <c r="K22" s="206">
        <v>1</v>
      </c>
      <c r="L22" s="206">
        <v>1</v>
      </c>
      <c r="M22" s="206">
        <v>0.96875</v>
      </c>
      <c r="N22" s="207">
        <v>1</v>
      </c>
      <c r="O22" s="207">
        <v>1</v>
      </c>
      <c r="P22" s="207">
        <v>1</v>
      </c>
      <c r="Q22" s="337" t="s">
        <v>150</v>
      </c>
      <c r="R22" s="338">
        <f>E28</f>
        <v>0.96250000000000013</v>
      </c>
      <c r="S22" s="338">
        <f t="shared" ref="S22:T22" si="9">F28</f>
        <v>0.77500000000000002</v>
      </c>
      <c r="T22" s="338">
        <f t="shared" si="9"/>
        <v>0.63541999999999998</v>
      </c>
    </row>
    <row r="23" spans="1:20">
      <c r="A23" s="197">
        <v>6</v>
      </c>
      <c r="B23" s="209">
        <v>0.88890000000000002</v>
      </c>
      <c r="C23" s="209">
        <v>1</v>
      </c>
      <c r="D23" s="209">
        <v>0.5</v>
      </c>
      <c r="E23" s="204">
        <v>0.89580000000000004</v>
      </c>
      <c r="F23" s="204">
        <v>0.97919999999999996</v>
      </c>
      <c r="G23" s="204">
        <v>0.75</v>
      </c>
      <c r="H23" s="205">
        <v>1</v>
      </c>
      <c r="I23" s="205">
        <v>1</v>
      </c>
      <c r="J23" s="205">
        <v>0.5</v>
      </c>
      <c r="K23" s="206">
        <v>1</v>
      </c>
      <c r="L23" s="206">
        <v>1</v>
      </c>
      <c r="M23" s="206">
        <v>0.98958330000000005</v>
      </c>
      <c r="N23" s="207">
        <v>1</v>
      </c>
      <c r="O23" s="207">
        <v>1</v>
      </c>
      <c r="P23" s="207">
        <v>0.99166670000000001</v>
      </c>
      <c r="Q23" s="337" t="s">
        <v>151</v>
      </c>
      <c r="R23" s="338">
        <f>H28</f>
        <v>0.98472000000000004</v>
      </c>
      <c r="S23" s="338">
        <f t="shared" ref="S23:T23" si="10">I28</f>
        <v>0.99304999999999999</v>
      </c>
      <c r="T23" s="338">
        <f t="shared" si="10"/>
        <v>0.68888889000000009</v>
      </c>
    </row>
    <row r="24" spans="1:20">
      <c r="A24" s="197">
        <v>7</v>
      </c>
      <c r="B24" s="209">
        <v>0.66669999999999996</v>
      </c>
      <c r="C24" s="209">
        <v>1</v>
      </c>
      <c r="D24" s="209">
        <v>0.5</v>
      </c>
      <c r="E24" s="204">
        <v>1</v>
      </c>
      <c r="F24" s="204">
        <v>0.89580000000000004</v>
      </c>
      <c r="G24" s="204">
        <v>0.97916669999999995</v>
      </c>
      <c r="H24" s="205">
        <v>0.98609999999999998</v>
      </c>
      <c r="I24" s="205">
        <v>1</v>
      </c>
      <c r="J24" s="205">
        <v>0.5</v>
      </c>
      <c r="K24" s="206">
        <v>0.98960000000000004</v>
      </c>
      <c r="L24" s="206">
        <v>1</v>
      </c>
      <c r="M24" s="206">
        <v>0.98958330000000005</v>
      </c>
      <c r="N24" s="207">
        <v>1</v>
      </c>
      <c r="O24" s="207">
        <v>1</v>
      </c>
      <c r="P24" s="207">
        <v>1</v>
      </c>
      <c r="Q24" s="337" t="s">
        <v>152</v>
      </c>
      <c r="R24" s="338">
        <f>K28</f>
        <v>0.99584000000000006</v>
      </c>
      <c r="S24" s="338">
        <f t="shared" ref="S24:T24" si="11">L28</f>
        <v>0.99687999999999999</v>
      </c>
      <c r="T24" s="338">
        <f t="shared" si="11"/>
        <v>0.76562498999999984</v>
      </c>
    </row>
    <row r="25" spans="1:20">
      <c r="A25" s="197">
        <v>8</v>
      </c>
      <c r="B25" s="209">
        <v>0.97219999999999995</v>
      </c>
      <c r="C25" s="209">
        <v>1</v>
      </c>
      <c r="D25" s="209">
        <v>0.5</v>
      </c>
      <c r="E25" s="204">
        <v>0.89580000000000004</v>
      </c>
      <c r="F25" s="204">
        <v>1</v>
      </c>
      <c r="G25" s="204">
        <v>0.70833330000000005</v>
      </c>
      <c r="H25" s="205">
        <v>0.98609999999999998</v>
      </c>
      <c r="I25" s="205">
        <v>1</v>
      </c>
      <c r="J25" s="205">
        <v>0.91666669999999995</v>
      </c>
      <c r="K25" s="206">
        <v>1</v>
      </c>
      <c r="L25" s="206">
        <v>1</v>
      </c>
      <c r="M25" s="206">
        <v>0.5</v>
      </c>
      <c r="N25" s="207">
        <v>0.9667</v>
      </c>
      <c r="O25" s="207">
        <v>1</v>
      </c>
      <c r="P25" s="207">
        <v>0.98333334999999999</v>
      </c>
      <c r="Q25" s="337" t="s">
        <v>153</v>
      </c>
      <c r="R25" s="338">
        <f>N28</f>
        <v>0.99666999999999994</v>
      </c>
      <c r="S25" s="338">
        <f t="shared" ref="S25:T25" si="12">O28</f>
        <v>0.99917</v>
      </c>
      <c r="T25" s="338">
        <f t="shared" si="12"/>
        <v>0.95833334099999978</v>
      </c>
    </row>
    <row r="26" spans="1:20">
      <c r="A26" s="197">
        <v>9</v>
      </c>
      <c r="B26" s="209">
        <v>0.38890000000000002</v>
      </c>
      <c r="C26" s="209">
        <v>0.5</v>
      </c>
      <c r="D26" s="209">
        <v>0.5</v>
      </c>
      <c r="E26" s="204">
        <v>0.9375</v>
      </c>
      <c r="F26" s="204">
        <v>0.54169999999999996</v>
      </c>
      <c r="G26" s="204">
        <v>0.5</v>
      </c>
      <c r="H26" s="205">
        <v>1</v>
      </c>
      <c r="I26" s="205">
        <v>1</v>
      </c>
      <c r="J26" s="205">
        <v>0.54166669999999995</v>
      </c>
      <c r="K26" s="206">
        <v>1</v>
      </c>
      <c r="L26" s="206">
        <v>1</v>
      </c>
      <c r="M26" s="206">
        <v>0.5</v>
      </c>
      <c r="N26" s="207">
        <v>1</v>
      </c>
      <c r="O26" s="207">
        <v>0.99170000000000003</v>
      </c>
      <c r="P26" s="207">
        <v>0.82499999999999996</v>
      </c>
    </row>
    <row r="27" spans="1:20">
      <c r="A27" s="197">
        <v>10</v>
      </c>
      <c r="B27" s="209">
        <v>0.86109999999999998</v>
      </c>
      <c r="C27" s="209">
        <v>1</v>
      </c>
      <c r="D27" s="209">
        <v>0.5</v>
      </c>
      <c r="E27" s="204">
        <v>0.97919999999999996</v>
      </c>
      <c r="F27" s="204">
        <v>0.83330000000000004</v>
      </c>
      <c r="G27" s="204">
        <v>0.91669999999999996</v>
      </c>
      <c r="H27" s="205">
        <v>0.98609999999999998</v>
      </c>
      <c r="I27" s="205">
        <v>1</v>
      </c>
      <c r="J27" s="205">
        <v>0.94444439999999996</v>
      </c>
      <c r="K27" s="206">
        <v>0.98960000000000004</v>
      </c>
      <c r="L27" s="206">
        <v>0.97919999999999996</v>
      </c>
      <c r="M27" s="206">
        <v>0.89583330000000005</v>
      </c>
      <c r="N27" s="207">
        <v>1</v>
      </c>
      <c r="O27" s="207">
        <v>1</v>
      </c>
      <c r="P27" s="207">
        <v>0.94166665999999999</v>
      </c>
    </row>
    <row r="28" spans="1:20">
      <c r="A28" s="197" t="s">
        <v>77</v>
      </c>
      <c r="B28" s="208">
        <f>AVERAGE(B18:B27)</f>
        <v>0.84444999999999992</v>
      </c>
      <c r="C28" s="208">
        <f t="shared" ref="C28:P28" si="13">AVERAGE(C18:C27)</f>
        <v>0.8333299999999999</v>
      </c>
      <c r="D28" s="208">
        <f t="shared" si="13"/>
        <v>0.52083332999999998</v>
      </c>
      <c r="E28" s="208">
        <f t="shared" si="13"/>
        <v>0.96250000000000013</v>
      </c>
      <c r="F28" s="208">
        <f t="shared" si="13"/>
        <v>0.77500000000000002</v>
      </c>
      <c r="G28" s="208">
        <f t="shared" si="13"/>
        <v>0.63541999999999998</v>
      </c>
      <c r="H28" s="208">
        <f t="shared" si="13"/>
        <v>0.98472000000000004</v>
      </c>
      <c r="I28" s="208">
        <f t="shared" si="13"/>
        <v>0.99304999999999999</v>
      </c>
      <c r="J28" s="208">
        <f t="shared" si="13"/>
        <v>0.68888889000000009</v>
      </c>
      <c r="K28" s="208">
        <f t="shared" si="13"/>
        <v>0.99584000000000006</v>
      </c>
      <c r="L28" s="208">
        <f t="shared" si="13"/>
        <v>0.99687999999999999</v>
      </c>
      <c r="M28" s="208">
        <f t="shared" si="13"/>
        <v>0.76562498999999984</v>
      </c>
      <c r="N28" s="208">
        <f t="shared" si="13"/>
        <v>0.99666999999999994</v>
      </c>
      <c r="O28" s="208">
        <f t="shared" si="13"/>
        <v>0.99917</v>
      </c>
      <c r="P28" s="208">
        <f t="shared" si="13"/>
        <v>0.95833334099999978</v>
      </c>
    </row>
    <row r="29" spans="1:20">
      <c r="A29" s="197" t="s">
        <v>80</v>
      </c>
      <c r="B29" s="208">
        <f>_xlfn.STDEV.S(B18:B27)</f>
        <v>0.20711570169566776</v>
      </c>
      <c r="C29" s="208">
        <f t="shared" ref="C29:P29" si="14">_xlfn.STDEV.S(C18:C27)</f>
        <v>0.23323212114400832</v>
      </c>
      <c r="D29" s="208">
        <f t="shared" si="14"/>
        <v>6.5880774045916232E-2</v>
      </c>
      <c r="E29" s="208">
        <f t="shared" si="14"/>
        <v>4.5862790533890925E-2</v>
      </c>
      <c r="F29" s="208">
        <f t="shared" si="14"/>
        <v>0.2340152084326525</v>
      </c>
      <c r="G29" s="208">
        <f t="shared" si="14"/>
        <v>0.19025030771701817</v>
      </c>
      <c r="H29" s="208">
        <f t="shared" si="14"/>
        <v>2.5726285736145018E-2</v>
      </c>
      <c r="I29" s="208">
        <f t="shared" si="14"/>
        <v>1.7643207695251385E-2</v>
      </c>
      <c r="J29" s="208">
        <f t="shared" si="14"/>
        <v>0.23626537606824599</v>
      </c>
      <c r="K29" s="208">
        <f t="shared" si="14"/>
        <v>7.2717413473130542E-3</v>
      </c>
      <c r="L29" s="208">
        <f t="shared" si="14"/>
        <v>7.019465000189757E-3</v>
      </c>
      <c r="M29" s="208">
        <f t="shared" si="14"/>
        <v>0.22229001422552341</v>
      </c>
      <c r="N29" s="208">
        <f t="shared" si="14"/>
        <v>1.0530384608360701E-2</v>
      </c>
      <c r="O29" s="208">
        <f t="shared" si="14"/>
        <v>2.6246904579397467E-3</v>
      </c>
      <c r="P29" s="208">
        <f t="shared" si="14"/>
        <v>6.6318540086912944E-2</v>
      </c>
    </row>
    <row r="30" spans="1:20">
      <c r="A30" s="197" t="s">
        <v>81</v>
      </c>
      <c r="B30" s="208">
        <f>_xlfn.STDEV.P(B18:B27)</f>
        <v>0.19648720696269248</v>
      </c>
      <c r="C30" s="208">
        <f t="shared" ref="C30:P30" si="15">_xlfn.STDEV.P(C18:C27)</f>
        <v>0.22126341789821471</v>
      </c>
      <c r="D30" s="208">
        <f t="shared" si="15"/>
        <v>6.2499990000000359E-2</v>
      </c>
      <c r="E30" s="208">
        <f t="shared" si="15"/>
        <v>4.3509263381491525E-2</v>
      </c>
      <c r="F30" s="208">
        <f t="shared" si="15"/>
        <v>0.22200631972986698</v>
      </c>
      <c r="G30" s="208">
        <f t="shared" si="15"/>
        <v>0.1804872893801058</v>
      </c>
      <c r="H30" s="208">
        <f t="shared" si="15"/>
        <v>2.4406097598755946E-2</v>
      </c>
      <c r="I30" s="208">
        <f t="shared" si="15"/>
        <v>1.6737816464521289E-2</v>
      </c>
      <c r="J30" s="208">
        <f t="shared" si="15"/>
        <v>0.22414101618356858</v>
      </c>
      <c r="K30" s="208">
        <f t="shared" si="15"/>
        <v>6.898579563939234E-3</v>
      </c>
      <c r="L30" s="208">
        <f t="shared" si="15"/>
        <v>6.6592492069301691E-3</v>
      </c>
      <c r="M30" s="208">
        <f t="shared" si="15"/>
        <v>0.21088282381916518</v>
      </c>
      <c r="N30" s="208">
        <f t="shared" si="15"/>
        <v>9.9899999999999989E-3</v>
      </c>
      <c r="O30" s="208">
        <f t="shared" si="15"/>
        <v>2.4899999999999922E-3</v>
      </c>
      <c r="P30" s="208">
        <f t="shared" si="15"/>
        <v>6.2915291331547774E-2</v>
      </c>
    </row>
  </sheetData>
  <mergeCells count="5">
    <mergeCell ref="E2:G2"/>
    <mergeCell ref="H2:J2"/>
    <mergeCell ref="K2:M2"/>
    <mergeCell ref="N2:P2"/>
    <mergeCell ref="B2:D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A597-F2DF-4B2C-B489-B33F1D9D26EB}">
  <dimension ref="A2:T30"/>
  <sheetViews>
    <sheetView workbookViewId="0">
      <selection activeCell="A31" sqref="A31"/>
    </sheetView>
  </sheetViews>
  <sheetFormatPr defaultRowHeight="16.5"/>
  <sheetData>
    <row r="2" spans="1:20">
      <c r="B2" s="460" t="s">
        <v>76</v>
      </c>
      <c r="C2" s="460"/>
      <c r="D2" s="460"/>
      <c r="E2" s="456" t="s">
        <v>52</v>
      </c>
      <c r="F2" s="456"/>
      <c r="G2" s="456"/>
      <c r="H2" s="457" t="s">
        <v>53</v>
      </c>
      <c r="I2" s="457"/>
      <c r="J2" s="457"/>
      <c r="K2" s="458" t="s">
        <v>54</v>
      </c>
      <c r="L2" s="458"/>
      <c r="M2" s="458"/>
      <c r="N2" s="459" t="s">
        <v>55</v>
      </c>
      <c r="O2" s="459"/>
      <c r="P2" s="459"/>
      <c r="R2" t="s">
        <v>78</v>
      </c>
    </row>
    <row r="3" spans="1:20">
      <c r="B3" s="198" t="s">
        <v>73</v>
      </c>
      <c r="C3" s="198" t="s">
        <v>74</v>
      </c>
      <c r="D3" s="198" t="s">
        <v>75</v>
      </c>
      <c r="E3" s="199" t="s">
        <v>73</v>
      </c>
      <c r="F3" s="199" t="s">
        <v>74</v>
      </c>
      <c r="G3" s="199" t="s">
        <v>75</v>
      </c>
      <c r="H3" s="200" t="s">
        <v>73</v>
      </c>
      <c r="I3" s="200" t="s">
        <v>74</v>
      </c>
      <c r="J3" s="200" t="s">
        <v>75</v>
      </c>
      <c r="K3" s="201" t="s">
        <v>73</v>
      </c>
      <c r="L3" s="201" t="s">
        <v>74</v>
      </c>
      <c r="M3" s="201" t="s">
        <v>75</v>
      </c>
      <c r="N3" s="202" t="s">
        <v>73</v>
      </c>
      <c r="O3" s="202" t="s">
        <v>74</v>
      </c>
      <c r="P3" s="202" t="s">
        <v>75</v>
      </c>
    </row>
    <row r="4" spans="1:20">
      <c r="A4" s="337">
        <v>1</v>
      </c>
      <c r="B4" s="184">
        <v>0.68067777156829801</v>
      </c>
      <c r="C4" s="184">
        <v>0.63677394390106201</v>
      </c>
      <c r="D4" s="184">
        <v>0.68408960103988603</v>
      </c>
      <c r="E4" s="185">
        <v>0.62715435028076105</v>
      </c>
      <c r="F4" s="185">
        <v>0.607887923717498</v>
      </c>
      <c r="G4" s="185">
        <v>0.67246216535568204</v>
      </c>
      <c r="H4" s="186">
        <v>3.6562343593686802E-3</v>
      </c>
      <c r="I4" s="186">
        <v>3.4174525644630098E-3</v>
      </c>
      <c r="J4" s="186">
        <v>1.5987571096047701E-3</v>
      </c>
      <c r="K4" s="187">
        <v>8.2948053022846504E-4</v>
      </c>
      <c r="L4" s="187">
        <v>5.2822602447122303E-4</v>
      </c>
      <c r="M4" s="187">
        <v>1.0916548781096901E-3</v>
      </c>
      <c r="N4" s="188">
        <v>4.8265143414027902E-4</v>
      </c>
      <c r="O4" s="188">
        <v>4.42150805611163E-4</v>
      </c>
      <c r="P4" s="188">
        <v>7.02256336808204E-4</v>
      </c>
      <c r="Q4" s="337"/>
      <c r="R4" s="337" t="s">
        <v>154</v>
      </c>
      <c r="S4" s="337" t="s">
        <v>155</v>
      </c>
      <c r="T4" s="337" t="s">
        <v>156</v>
      </c>
    </row>
    <row r="5" spans="1:20">
      <c r="A5" s="337">
        <v>2</v>
      </c>
      <c r="B5" s="184">
        <v>0.68223571777343694</v>
      </c>
      <c r="C5" s="184">
        <v>0.63792240619659402</v>
      </c>
      <c r="D5" s="184">
        <v>0.68672358989715498</v>
      </c>
      <c r="E5" s="185">
        <v>0.652271747589111</v>
      </c>
      <c r="F5" s="185">
        <v>0.64204579591751099</v>
      </c>
      <c r="G5" s="185">
        <v>0.67527586221694902</v>
      </c>
      <c r="H5" s="186">
        <v>0.53342157602310103</v>
      </c>
      <c r="I5" s="186">
        <v>1.00793289020657E-2</v>
      </c>
      <c r="J5" s="186">
        <v>3.2920795492827801E-3</v>
      </c>
      <c r="K5" s="187">
        <v>2.77959741652011E-3</v>
      </c>
      <c r="L5" s="187">
        <v>9.1834075283259099E-4</v>
      </c>
      <c r="M5" s="187">
        <v>2.4855458177626098E-3</v>
      </c>
      <c r="N5" s="188">
        <v>4.8160046571865602E-4</v>
      </c>
      <c r="O5" s="188">
        <v>5.0008861580863595E-4</v>
      </c>
      <c r="P5" s="188">
        <v>3.27365327393636E-4</v>
      </c>
      <c r="Q5" s="337" t="s">
        <v>149</v>
      </c>
      <c r="R5" s="208">
        <f>B14</f>
        <v>0.68019362092018087</v>
      </c>
      <c r="S5" s="208">
        <f t="shared" ref="S5:T5" si="0">C14</f>
        <v>0.63732734918594314</v>
      </c>
      <c r="T5" s="208">
        <f t="shared" si="0"/>
        <v>0.68767775297164868</v>
      </c>
    </row>
    <row r="6" spans="1:20">
      <c r="A6" s="337">
        <v>3</v>
      </c>
      <c r="B6" s="184">
        <v>0.679817914962768</v>
      </c>
      <c r="C6" s="184">
        <v>0.63725388050079301</v>
      </c>
      <c r="D6" s="184">
        <v>0.68767523765563898</v>
      </c>
      <c r="E6" s="185">
        <v>0.65539509057998602</v>
      </c>
      <c r="F6" s="185">
        <v>0.53038340806961004</v>
      </c>
      <c r="G6" s="185">
        <v>0.67788463830947798</v>
      </c>
      <c r="H6" s="186">
        <v>2.7066224720328999E-3</v>
      </c>
      <c r="I6" s="186">
        <v>3.22108995169401E-3</v>
      </c>
      <c r="J6" s="186">
        <v>6.1489534564316203E-3</v>
      </c>
      <c r="K6" s="187">
        <v>4.47023165179416E-4</v>
      </c>
      <c r="L6" s="187">
        <v>4.8018243978731302E-4</v>
      </c>
      <c r="M6" s="187">
        <v>3.9198040030896599E-4</v>
      </c>
      <c r="N6" s="188">
        <v>2.67979630734771E-4</v>
      </c>
      <c r="O6" s="188">
        <v>4.9677834613248695E-4</v>
      </c>
      <c r="P6" s="188">
        <v>2.0992635108996099E-4</v>
      </c>
      <c r="Q6" s="337" t="s">
        <v>150</v>
      </c>
      <c r="R6" s="208">
        <f>E14</f>
        <v>0.62843759655952414</v>
      </c>
      <c r="S6" s="208">
        <f t="shared" ref="S6:T6" si="1">F14</f>
        <v>0.6196709692478175</v>
      </c>
      <c r="T6" s="208">
        <f t="shared" si="1"/>
        <v>0.6628783583641048</v>
      </c>
    </row>
    <row r="7" spans="1:20">
      <c r="A7" s="337">
        <v>4</v>
      </c>
      <c r="B7" s="184">
        <v>0.677423596382141</v>
      </c>
      <c r="C7" s="184">
        <v>0.63739472627639704</v>
      </c>
      <c r="D7" s="184">
        <v>0.68888819217681796</v>
      </c>
      <c r="E7" s="185">
        <v>0.63713550567626898</v>
      </c>
      <c r="F7" s="185">
        <v>0.61621689796447698</v>
      </c>
      <c r="G7" s="185">
        <v>0.685344457626342</v>
      </c>
      <c r="H7" s="186">
        <v>1.29106435924768E-2</v>
      </c>
      <c r="I7" s="186">
        <v>7.7341091819107498E-3</v>
      </c>
      <c r="J7" s="186">
        <v>1.2489450164139199E-3</v>
      </c>
      <c r="K7" s="187">
        <v>5.1868223818019E-4</v>
      </c>
      <c r="L7" s="187">
        <v>9.4046030426397898E-4</v>
      </c>
      <c r="M7" s="187">
        <v>5.4725166410207705E-4</v>
      </c>
      <c r="N7" s="188">
        <v>5.6199700338765903E-4</v>
      </c>
      <c r="O7" s="188">
        <v>4.6933765406720302E-4</v>
      </c>
      <c r="P7" s="188">
        <v>5.8282405370846304E-4</v>
      </c>
      <c r="Q7" s="337" t="s">
        <v>151</v>
      </c>
      <c r="R7" s="208">
        <f>H14</f>
        <v>0.12086148671805848</v>
      </c>
      <c r="S7" s="208">
        <f t="shared" ref="S7:T7" si="2">I14</f>
        <v>7.3092412727419065E-3</v>
      </c>
      <c r="T7" s="208">
        <f t="shared" si="2"/>
        <v>0.28545185782713794</v>
      </c>
    </row>
    <row r="8" spans="1:20">
      <c r="A8" s="337">
        <v>5</v>
      </c>
      <c r="B8" s="184">
        <v>0.67691493034362704</v>
      </c>
      <c r="C8" s="184">
        <v>0.63890868425369196</v>
      </c>
      <c r="D8" s="184">
        <v>0.68876683712005604</v>
      </c>
      <c r="E8" s="185">
        <v>0.54941755533218295</v>
      </c>
      <c r="F8" s="185">
        <v>0.61900669336318903</v>
      </c>
      <c r="G8" s="185">
        <v>0.65910452604293801</v>
      </c>
      <c r="H8" s="186">
        <v>0.57949793338775601</v>
      </c>
      <c r="I8" s="186">
        <v>1.6459176549687899E-3</v>
      </c>
      <c r="J8" s="186">
        <v>0.60926771163940396</v>
      </c>
      <c r="K8" s="187">
        <v>8.0201390665024497E-4</v>
      </c>
      <c r="L8" s="187">
        <v>8.1025570398196502E-4</v>
      </c>
      <c r="M8" s="187">
        <v>7.2782201459631302E-4</v>
      </c>
      <c r="N8" s="188">
        <v>4.6284799464046901E-4</v>
      </c>
      <c r="O8" s="188">
        <v>4.2658136226236799E-4</v>
      </c>
      <c r="P8" s="188">
        <v>8.8244531070813504E-4</v>
      </c>
      <c r="Q8" s="337" t="s">
        <v>152</v>
      </c>
      <c r="R8" s="208">
        <f>K14</f>
        <v>1.1518277169670897E-3</v>
      </c>
      <c r="S8" s="208">
        <f t="shared" ref="S8:T8" si="3">L14</f>
        <v>6.8345547770149936E-4</v>
      </c>
      <c r="T8" s="208">
        <f t="shared" si="3"/>
        <v>1.0038583597633973E-3</v>
      </c>
    </row>
    <row r="9" spans="1:20">
      <c r="A9" s="337">
        <v>6</v>
      </c>
      <c r="B9" s="184">
        <v>0.685524702072143</v>
      </c>
      <c r="C9" s="184">
        <v>0.63686800003051702</v>
      </c>
      <c r="D9" s="184">
        <v>0.68812364339828402</v>
      </c>
      <c r="E9" s="185">
        <v>0.61322379112243597</v>
      </c>
      <c r="F9" s="185">
        <v>0.613087177276611</v>
      </c>
      <c r="G9" s="185">
        <v>0.66775560379028298</v>
      </c>
      <c r="H9" s="186">
        <v>1.43806086853146E-2</v>
      </c>
      <c r="I9" s="186">
        <v>3.3282467629760499E-3</v>
      </c>
      <c r="J9" s="186">
        <v>0.49041834473609902</v>
      </c>
      <c r="K9" s="187">
        <v>2.7185012586414801E-3</v>
      </c>
      <c r="L9" s="187">
        <v>6.2578206416219397E-4</v>
      </c>
      <c r="M9" s="187">
        <v>3.1231279717758298E-4</v>
      </c>
      <c r="N9" s="188">
        <v>5.7580572320148295E-4</v>
      </c>
      <c r="O9" s="188">
        <v>2.4413494975305999E-4</v>
      </c>
      <c r="P9" s="188">
        <v>3.2253266545012501E-4</v>
      </c>
      <c r="Q9" s="337" t="s">
        <v>153</v>
      </c>
      <c r="R9" s="208">
        <f>N14</f>
        <v>4.7919219650793766E-4</v>
      </c>
      <c r="S9" s="208">
        <f t="shared" ref="S9:T9" si="4">O14</f>
        <v>4.1171154589392201E-4</v>
      </c>
      <c r="T9" s="208">
        <f t="shared" si="4"/>
        <v>4.1975545755121795E-4</v>
      </c>
    </row>
    <row r="10" spans="1:20">
      <c r="A10" s="337">
        <v>7</v>
      </c>
      <c r="B10" s="184">
        <v>0.68514537811279297</v>
      </c>
      <c r="C10" s="184">
        <v>0.63697701692581099</v>
      </c>
      <c r="D10" s="184">
        <v>0.68939995765686002</v>
      </c>
      <c r="E10" s="185">
        <v>0.656779825687408</v>
      </c>
      <c r="F10" s="185">
        <v>0.63673114776611295</v>
      </c>
      <c r="G10" s="185">
        <v>0.61562967300414995</v>
      </c>
      <c r="H10" s="186">
        <v>8.8083343580365094E-3</v>
      </c>
      <c r="I10" s="186">
        <v>1.44951380789279E-2</v>
      </c>
      <c r="J10" s="186">
        <v>0.34620147943496699</v>
      </c>
      <c r="K10" s="187">
        <v>6.7584193311631604E-4</v>
      </c>
      <c r="L10" s="187">
        <v>5.4782000370323604E-4</v>
      </c>
      <c r="M10" s="187">
        <v>7.9254031879827304E-4</v>
      </c>
      <c r="N10" s="188">
        <v>4.3283851118758299E-4</v>
      </c>
      <c r="O10" s="188">
        <v>4.2321320506744E-4</v>
      </c>
      <c r="P10" s="188">
        <v>2.3043843975756301E-4</v>
      </c>
    </row>
    <row r="11" spans="1:20">
      <c r="A11" s="337">
        <v>8</v>
      </c>
      <c r="B11" s="184">
        <v>0.67340743541717496</v>
      </c>
      <c r="C11" s="184">
        <v>0.63545554876327504</v>
      </c>
      <c r="D11" s="184">
        <v>0.686748087406158</v>
      </c>
      <c r="E11" s="185">
        <v>0.62374264001846302</v>
      </c>
      <c r="F11" s="185">
        <v>0.66040003299713101</v>
      </c>
      <c r="G11" s="185">
        <v>0.65613794326782204</v>
      </c>
      <c r="H11" s="186">
        <v>6.4541720785200596E-3</v>
      </c>
      <c r="I11" s="186">
        <v>2.6939054951071701E-2</v>
      </c>
      <c r="J11" s="186">
        <v>0.39460664987563998</v>
      </c>
      <c r="K11" s="187">
        <v>4.7180705587379602E-4</v>
      </c>
      <c r="L11" s="187">
        <v>1.0144158732146001E-3</v>
      </c>
      <c r="M11" s="187">
        <v>9.2787726316600995E-4</v>
      </c>
      <c r="N11" s="188">
        <v>8.7216979591175903E-4</v>
      </c>
      <c r="O11" s="188">
        <v>4.06914390623569E-4</v>
      </c>
      <c r="P11" s="188">
        <v>4.0766436723060901E-4</v>
      </c>
    </row>
    <row r="12" spans="1:20">
      <c r="A12" s="337">
        <v>9</v>
      </c>
      <c r="B12" s="184">
        <v>0.681354820728302</v>
      </c>
      <c r="C12" s="184">
        <v>0.63960391283035201</v>
      </c>
      <c r="D12" s="184">
        <v>0.68903768062591497</v>
      </c>
      <c r="E12" s="185">
        <v>0.65588909387588501</v>
      </c>
      <c r="F12" s="185">
        <v>0.63785493373870805</v>
      </c>
      <c r="G12" s="185">
        <v>0.66714501380920399</v>
      </c>
      <c r="H12" s="186">
        <v>1.6843803226947701E-2</v>
      </c>
      <c r="I12" s="186">
        <v>5.0695094978436795E-4</v>
      </c>
      <c r="J12" s="186">
        <v>0.53664273023605302</v>
      </c>
      <c r="K12" s="187">
        <v>8.4437744226306601E-4</v>
      </c>
      <c r="L12" s="187">
        <v>4.1087353019975099E-4</v>
      </c>
      <c r="M12" s="187">
        <v>1.0462870122864799E-3</v>
      </c>
      <c r="N12" s="188">
        <v>3.1781557481735901E-4</v>
      </c>
      <c r="O12" s="188">
        <v>2.76195147307589E-4</v>
      </c>
      <c r="P12" s="188">
        <v>2.7040872373618099E-4</v>
      </c>
    </row>
    <row r="13" spans="1:20">
      <c r="A13" s="337">
        <v>10</v>
      </c>
      <c r="B13" s="184">
        <v>0.67943394184112504</v>
      </c>
      <c r="C13" s="184">
        <v>0.63611537218093805</v>
      </c>
      <c r="D13" s="184">
        <v>0.68732470273971502</v>
      </c>
      <c r="E13" s="185">
        <v>0.61336636543273904</v>
      </c>
      <c r="F13" s="185">
        <v>0.63309568166732699</v>
      </c>
      <c r="G13" s="185">
        <v>0.65204370021820002</v>
      </c>
      <c r="H13" s="186">
        <v>2.9934938997030199E-2</v>
      </c>
      <c r="I13" s="186">
        <v>1.72512372955679E-3</v>
      </c>
      <c r="J13" s="186">
        <v>0.46509292721748302</v>
      </c>
      <c r="K13" s="187">
        <v>1.43095222301781E-3</v>
      </c>
      <c r="L13" s="187">
        <v>5.5819808039814201E-4</v>
      </c>
      <c r="M13" s="187">
        <v>1.7153114313259699E-3</v>
      </c>
      <c r="N13" s="188">
        <v>3.3621583133935901E-4</v>
      </c>
      <c r="O13" s="188">
        <v>4.3172098230570501E-4</v>
      </c>
      <c r="P13" s="188">
        <v>2.61692999629303E-4</v>
      </c>
    </row>
    <row r="14" spans="1:20">
      <c r="A14" s="337" t="s">
        <v>77</v>
      </c>
      <c r="B14" s="208">
        <f>AVERAGE(B4:B13)</f>
        <v>0.68019362092018087</v>
      </c>
      <c r="C14" s="208">
        <f t="shared" ref="C14:P14" si="5">AVERAGE(C4:C13)</f>
        <v>0.63732734918594314</v>
      </c>
      <c r="D14" s="208">
        <f t="shared" si="5"/>
        <v>0.68767775297164868</v>
      </c>
      <c r="E14" s="208">
        <f t="shared" si="5"/>
        <v>0.62843759655952414</v>
      </c>
      <c r="F14" s="208">
        <f t="shared" si="5"/>
        <v>0.6196709692478175</v>
      </c>
      <c r="G14" s="208">
        <f t="shared" si="5"/>
        <v>0.6628783583641048</v>
      </c>
      <c r="H14" s="208">
        <f t="shared" si="5"/>
        <v>0.12086148671805848</v>
      </c>
      <c r="I14" s="208">
        <f t="shared" si="5"/>
        <v>7.3092412727419065E-3</v>
      </c>
      <c r="J14" s="208">
        <f t="shared" si="5"/>
        <v>0.28545185782713794</v>
      </c>
      <c r="K14" s="208">
        <f t="shared" si="5"/>
        <v>1.1518277169670897E-3</v>
      </c>
      <c r="L14" s="208">
        <f t="shared" si="5"/>
        <v>6.8345547770149936E-4</v>
      </c>
      <c r="M14" s="208">
        <f t="shared" si="5"/>
        <v>1.0038583597633973E-3</v>
      </c>
      <c r="N14" s="208">
        <f t="shared" si="5"/>
        <v>4.7919219650793766E-4</v>
      </c>
      <c r="O14" s="208">
        <f t="shared" si="5"/>
        <v>4.1171154589392201E-4</v>
      </c>
      <c r="P14" s="208">
        <f t="shared" si="5"/>
        <v>4.1975545755121795E-4</v>
      </c>
    </row>
    <row r="15" spans="1:20">
      <c r="A15" s="337" t="s">
        <v>80</v>
      </c>
      <c r="B15" s="208">
        <f>_xlfn.STDEV.S(B4:B13)</f>
        <v>3.7101467586253952E-3</v>
      </c>
      <c r="C15" s="208">
        <f t="shared" ref="C15:P15" si="6">_xlfn.STDEV.S(C4:C13)</f>
        <v>1.2319771652308769E-3</v>
      </c>
      <c r="D15" s="208">
        <f t="shared" si="6"/>
        <v>1.5790175617126129E-3</v>
      </c>
      <c r="E15" s="208">
        <f t="shared" si="6"/>
        <v>3.2751169031001094E-2</v>
      </c>
      <c r="F15" s="208">
        <f t="shared" si="6"/>
        <v>3.5163500003311872E-2</v>
      </c>
      <c r="G15" s="208">
        <f t="shared" si="6"/>
        <v>1.9513404154205213E-2</v>
      </c>
      <c r="H15" s="208">
        <f t="shared" si="6"/>
        <v>0.22996972764570797</v>
      </c>
      <c r="I15" s="208">
        <f t="shared" si="6"/>
        <v>8.1789341250927943E-3</v>
      </c>
      <c r="J15" s="208">
        <f t="shared" si="6"/>
        <v>0.25315984247696405</v>
      </c>
      <c r="K15" s="208">
        <f t="shared" si="6"/>
        <v>8.8753259548384118E-4</v>
      </c>
      <c r="L15" s="208">
        <f t="shared" si="6"/>
        <v>2.1704206027221834E-4</v>
      </c>
      <c r="M15" s="208">
        <f t="shared" si="6"/>
        <v>6.5818063188259276E-4</v>
      </c>
      <c r="N15" s="208">
        <f t="shared" si="6"/>
        <v>1.7131879618754984E-4</v>
      </c>
      <c r="O15" s="208">
        <f t="shared" si="6"/>
        <v>8.5970009998072444E-5</v>
      </c>
      <c r="P15" s="208">
        <f t="shared" si="6"/>
        <v>2.274915848548132E-4</v>
      </c>
    </row>
    <row r="16" spans="1:20">
      <c r="A16" s="337" t="s">
        <v>81</v>
      </c>
      <c r="B16" s="208">
        <f>_xlfn.STDEV.P(B4:B13)</f>
        <v>3.5197542632241638E-3</v>
      </c>
      <c r="C16" s="208">
        <f t="shared" ref="C16:P16" si="7">_xlfn.STDEV.P(C4:C13)</f>
        <v>1.168756160234151E-3</v>
      </c>
      <c r="D16" s="208">
        <f t="shared" si="7"/>
        <v>1.4979875881252025E-3</v>
      </c>
      <c r="E16" s="208">
        <f t="shared" si="7"/>
        <v>3.1070487051339971E-2</v>
      </c>
      <c r="F16" s="208">
        <f t="shared" si="7"/>
        <v>3.3359025154141159E-2</v>
      </c>
      <c r="G16" s="208">
        <f t="shared" si="7"/>
        <v>1.8512040609203997E-2</v>
      </c>
      <c r="H16" s="208">
        <f t="shared" si="7"/>
        <v>0.21816843967470864</v>
      </c>
      <c r="I16" s="208">
        <f t="shared" si="7"/>
        <v>7.7592182003309255E-3</v>
      </c>
      <c r="J16" s="208">
        <f t="shared" si="7"/>
        <v>0.24016851429499481</v>
      </c>
      <c r="K16" s="208">
        <f t="shared" si="7"/>
        <v>8.4198734981094289E-4</v>
      </c>
      <c r="L16" s="208">
        <f t="shared" si="7"/>
        <v>2.0590417755472651E-4</v>
      </c>
      <c r="M16" s="208">
        <f t="shared" si="7"/>
        <v>6.2440497256734931E-4</v>
      </c>
      <c r="N16" s="208">
        <f t="shared" si="7"/>
        <v>1.6252728058524857E-4</v>
      </c>
      <c r="O16" s="208">
        <f t="shared" si="7"/>
        <v>8.1558312618407012E-5</v>
      </c>
      <c r="P16" s="208">
        <f t="shared" si="7"/>
        <v>2.1581746699880251E-4</v>
      </c>
    </row>
    <row r="17" spans="1:20">
      <c r="B17" s="208"/>
      <c r="C17" s="208"/>
      <c r="D17" s="208"/>
      <c r="E17" s="208"/>
      <c r="F17" s="208"/>
      <c r="G17" s="208"/>
      <c r="H17" s="208"/>
      <c r="I17" s="208"/>
      <c r="J17" s="208"/>
      <c r="K17" s="208"/>
      <c r="L17" s="208"/>
      <c r="M17" s="208"/>
      <c r="N17" s="208"/>
      <c r="O17" s="208"/>
      <c r="P17" s="208"/>
    </row>
    <row r="18" spans="1:20">
      <c r="A18" s="337">
        <v>1</v>
      </c>
      <c r="B18" s="184">
        <v>0.95833331346511796</v>
      </c>
      <c r="C18" s="184">
        <v>0.66666668653488104</v>
      </c>
      <c r="D18" s="184">
        <v>1</v>
      </c>
      <c r="E18" s="185">
        <v>0.97916668653488104</v>
      </c>
      <c r="F18" s="185">
        <v>1</v>
      </c>
      <c r="G18" s="185">
        <v>0.95833331346511796</v>
      </c>
      <c r="H18" s="186">
        <v>1</v>
      </c>
      <c r="I18" s="186">
        <v>1</v>
      </c>
      <c r="J18" s="186">
        <v>1</v>
      </c>
      <c r="K18" s="187">
        <v>1</v>
      </c>
      <c r="L18" s="187">
        <v>1</v>
      </c>
      <c r="M18" s="187">
        <v>1</v>
      </c>
      <c r="N18" s="188">
        <v>1</v>
      </c>
      <c r="O18" s="188">
        <v>1</v>
      </c>
      <c r="P18" s="188">
        <v>1</v>
      </c>
      <c r="R18" t="s">
        <v>79</v>
      </c>
    </row>
    <row r="19" spans="1:20">
      <c r="A19" s="337">
        <v>2</v>
      </c>
      <c r="B19" s="184">
        <v>0.95833331346511796</v>
      </c>
      <c r="C19" s="184">
        <v>0.66666668653488104</v>
      </c>
      <c r="D19" s="184">
        <v>0.5</v>
      </c>
      <c r="E19" s="185">
        <v>1</v>
      </c>
      <c r="F19" s="185">
        <v>0.97916668653488104</v>
      </c>
      <c r="G19" s="185">
        <v>1</v>
      </c>
      <c r="H19" s="186">
        <v>1</v>
      </c>
      <c r="I19" s="186">
        <v>1</v>
      </c>
      <c r="J19" s="186">
        <v>1</v>
      </c>
      <c r="K19" s="187">
        <v>1</v>
      </c>
      <c r="L19" s="187">
        <v>1</v>
      </c>
      <c r="M19" s="187">
        <v>1</v>
      </c>
      <c r="N19" s="188">
        <v>1</v>
      </c>
      <c r="O19" s="188">
        <v>1</v>
      </c>
      <c r="P19" s="188">
        <v>1</v>
      </c>
    </row>
    <row r="20" spans="1:20">
      <c r="A20" s="337">
        <v>3</v>
      </c>
      <c r="B20" s="184">
        <v>1</v>
      </c>
      <c r="C20" s="184">
        <v>0.66666668653488104</v>
      </c>
      <c r="D20" s="184">
        <v>0.79166668653488104</v>
      </c>
      <c r="E20" s="185">
        <v>1</v>
      </c>
      <c r="F20" s="185">
        <v>1</v>
      </c>
      <c r="G20" s="185">
        <v>0.97916668653488104</v>
      </c>
      <c r="H20" s="186">
        <v>1</v>
      </c>
      <c r="I20" s="186">
        <v>1</v>
      </c>
      <c r="J20" s="186">
        <v>1</v>
      </c>
      <c r="K20" s="187">
        <v>1</v>
      </c>
      <c r="L20" s="187">
        <v>1</v>
      </c>
      <c r="M20" s="187">
        <v>1</v>
      </c>
      <c r="N20" s="188">
        <v>1</v>
      </c>
      <c r="O20" s="188">
        <v>1</v>
      </c>
      <c r="P20" s="188">
        <v>1</v>
      </c>
      <c r="R20" s="337" t="s">
        <v>154</v>
      </c>
      <c r="S20" s="337" t="s">
        <v>155</v>
      </c>
      <c r="T20" s="337" t="s">
        <v>156</v>
      </c>
    </row>
    <row r="21" spans="1:20">
      <c r="A21" s="337">
        <v>4</v>
      </c>
      <c r="B21" s="184">
        <v>1</v>
      </c>
      <c r="C21" s="184">
        <v>0.66666668653488104</v>
      </c>
      <c r="D21" s="184">
        <v>1</v>
      </c>
      <c r="E21" s="185">
        <v>0.97916668653488104</v>
      </c>
      <c r="F21" s="185">
        <v>0.97916668653488104</v>
      </c>
      <c r="G21" s="185">
        <v>1</v>
      </c>
      <c r="H21" s="186">
        <v>1</v>
      </c>
      <c r="I21" s="186">
        <v>1</v>
      </c>
      <c r="J21" s="186">
        <v>1</v>
      </c>
      <c r="K21" s="187">
        <v>1</v>
      </c>
      <c r="L21" s="187">
        <v>1</v>
      </c>
      <c r="M21" s="187">
        <v>1</v>
      </c>
      <c r="N21" s="188">
        <v>1</v>
      </c>
      <c r="O21" s="188">
        <v>1</v>
      </c>
      <c r="P21" s="188">
        <v>1</v>
      </c>
      <c r="Q21" s="337" t="s">
        <v>149</v>
      </c>
      <c r="R21" s="338">
        <f>B28</f>
        <v>0.94166666269302346</v>
      </c>
      <c r="S21" s="338">
        <f t="shared" ref="S21:T21" si="8">C28</f>
        <v>0.66666668653488093</v>
      </c>
      <c r="T21" s="338">
        <f t="shared" si="8"/>
        <v>0.76249999999999996</v>
      </c>
    </row>
    <row r="22" spans="1:20">
      <c r="A22" s="337">
        <v>5</v>
      </c>
      <c r="B22" s="184">
        <v>1</v>
      </c>
      <c r="C22" s="184">
        <v>0.66666668653488104</v>
      </c>
      <c r="D22" s="184">
        <v>0.58333331346511796</v>
      </c>
      <c r="E22" s="185">
        <v>0.97916668653488104</v>
      </c>
      <c r="F22" s="185">
        <v>1</v>
      </c>
      <c r="G22" s="185">
        <v>0.97916668653488104</v>
      </c>
      <c r="H22" s="186">
        <v>1</v>
      </c>
      <c r="I22" s="186">
        <v>1</v>
      </c>
      <c r="J22" s="186">
        <v>0.97222220897674505</v>
      </c>
      <c r="K22" s="187">
        <v>1</v>
      </c>
      <c r="L22" s="187">
        <v>1</v>
      </c>
      <c r="M22" s="187">
        <v>1</v>
      </c>
      <c r="N22" s="188">
        <v>1</v>
      </c>
      <c r="O22" s="188">
        <v>1</v>
      </c>
      <c r="P22" s="188">
        <v>1</v>
      </c>
      <c r="Q22" s="337" t="s">
        <v>150</v>
      </c>
      <c r="R22" s="338">
        <f>E28</f>
        <v>0.98541668057441678</v>
      </c>
      <c r="S22" s="338">
        <f t="shared" ref="S22:T22" si="9">F28</f>
        <v>0.98750001192092862</v>
      </c>
      <c r="T22" s="338">
        <f t="shared" si="9"/>
        <v>0.97916667461395213</v>
      </c>
    </row>
    <row r="23" spans="1:20">
      <c r="A23" s="337">
        <v>6</v>
      </c>
      <c r="B23" s="184">
        <v>1</v>
      </c>
      <c r="C23" s="184">
        <v>0.66666668653488104</v>
      </c>
      <c r="D23" s="184">
        <v>0.5</v>
      </c>
      <c r="E23" s="185">
        <v>0.97916668653488104</v>
      </c>
      <c r="F23" s="185">
        <v>0.97916668653488104</v>
      </c>
      <c r="G23" s="185">
        <v>0.97916668653488104</v>
      </c>
      <c r="H23" s="186">
        <v>1</v>
      </c>
      <c r="I23" s="186">
        <v>1</v>
      </c>
      <c r="J23" s="186">
        <v>1</v>
      </c>
      <c r="K23" s="187">
        <v>1</v>
      </c>
      <c r="L23" s="187">
        <v>1</v>
      </c>
      <c r="M23" s="187">
        <v>1</v>
      </c>
      <c r="N23" s="188">
        <v>1</v>
      </c>
      <c r="O23" s="188">
        <v>1</v>
      </c>
      <c r="P23" s="188">
        <v>1</v>
      </c>
      <c r="Q23" s="337" t="s">
        <v>151</v>
      </c>
      <c r="R23" s="338">
        <f>H28</f>
        <v>1</v>
      </c>
      <c r="S23" s="338">
        <f t="shared" ref="S23:T23" si="10">I28</f>
        <v>0.99861111044883732</v>
      </c>
      <c r="T23" s="338">
        <f t="shared" si="10"/>
        <v>0.99027777314186083</v>
      </c>
    </row>
    <row r="24" spans="1:20">
      <c r="A24" s="337">
        <v>7</v>
      </c>
      <c r="B24" s="184">
        <v>0.54166668653488104</v>
      </c>
      <c r="C24" s="184">
        <v>0.66666668653488104</v>
      </c>
      <c r="D24" s="184">
        <v>1</v>
      </c>
      <c r="E24" s="185">
        <v>0.97916668653488104</v>
      </c>
      <c r="F24" s="185">
        <v>0.97916668653488104</v>
      </c>
      <c r="G24" s="185">
        <v>0.97916668653488104</v>
      </c>
      <c r="H24" s="186">
        <v>1</v>
      </c>
      <c r="I24" s="186">
        <v>1</v>
      </c>
      <c r="J24" s="186">
        <v>1</v>
      </c>
      <c r="K24" s="187">
        <v>1</v>
      </c>
      <c r="L24" s="187">
        <v>1</v>
      </c>
      <c r="M24" s="187">
        <v>1</v>
      </c>
      <c r="N24" s="188">
        <v>1</v>
      </c>
      <c r="O24" s="188">
        <v>1</v>
      </c>
      <c r="P24" s="188">
        <v>1</v>
      </c>
      <c r="Q24" s="337" t="s">
        <v>152</v>
      </c>
      <c r="R24" s="338">
        <f>K28</f>
        <v>1</v>
      </c>
      <c r="S24" s="338">
        <f t="shared" ref="S24:T24" si="11">L28</f>
        <v>1</v>
      </c>
      <c r="T24" s="338">
        <f t="shared" si="11"/>
        <v>1</v>
      </c>
    </row>
    <row r="25" spans="1:20">
      <c r="A25" s="337">
        <v>8</v>
      </c>
      <c r="B25" s="184">
        <v>1</v>
      </c>
      <c r="C25" s="184">
        <v>0.66666668653488104</v>
      </c>
      <c r="D25" s="184">
        <v>0.75</v>
      </c>
      <c r="E25" s="185">
        <v>0.97916668653488104</v>
      </c>
      <c r="F25" s="185">
        <v>0.97916668653488104</v>
      </c>
      <c r="G25" s="185">
        <v>0.97916668653488104</v>
      </c>
      <c r="H25" s="186">
        <v>1</v>
      </c>
      <c r="I25" s="186">
        <v>0.98611110448837203</v>
      </c>
      <c r="J25" s="186">
        <v>1</v>
      </c>
      <c r="K25" s="187">
        <v>1</v>
      </c>
      <c r="L25" s="187">
        <v>1</v>
      </c>
      <c r="M25" s="187">
        <v>1</v>
      </c>
      <c r="N25" s="188">
        <v>1</v>
      </c>
      <c r="O25" s="188">
        <v>1</v>
      </c>
      <c r="P25" s="188">
        <v>1</v>
      </c>
      <c r="Q25" s="337" t="s">
        <v>153</v>
      </c>
      <c r="R25" s="338">
        <f>N28</f>
        <v>1</v>
      </c>
      <c r="S25" s="338">
        <f t="shared" ref="S25:T25" si="12">O28</f>
        <v>1</v>
      </c>
      <c r="T25" s="338">
        <f t="shared" si="12"/>
        <v>1</v>
      </c>
    </row>
    <row r="26" spans="1:20">
      <c r="A26" s="337">
        <v>9</v>
      </c>
      <c r="B26" s="184">
        <v>1</v>
      </c>
      <c r="C26" s="184">
        <v>0.66666668653488104</v>
      </c>
      <c r="D26" s="184">
        <v>1</v>
      </c>
      <c r="E26" s="185">
        <v>1</v>
      </c>
      <c r="F26" s="185">
        <v>0.97916668653488104</v>
      </c>
      <c r="G26" s="185">
        <v>0.95833331346511796</v>
      </c>
      <c r="H26" s="186">
        <v>1</v>
      </c>
      <c r="I26" s="186">
        <v>1</v>
      </c>
      <c r="J26" s="186">
        <v>0.97222220897674505</v>
      </c>
      <c r="K26" s="187">
        <v>1</v>
      </c>
      <c r="L26" s="187">
        <v>1</v>
      </c>
      <c r="M26" s="187">
        <v>1</v>
      </c>
      <c r="N26" s="188">
        <v>1</v>
      </c>
      <c r="O26" s="188">
        <v>1</v>
      </c>
      <c r="P26" s="188">
        <v>1</v>
      </c>
    </row>
    <row r="27" spans="1:20">
      <c r="A27" s="337">
        <v>10</v>
      </c>
      <c r="B27" s="184">
        <v>0.95833331346511796</v>
      </c>
      <c r="C27" s="184">
        <v>0.66666668653488104</v>
      </c>
      <c r="D27" s="184">
        <v>0.5</v>
      </c>
      <c r="E27" s="185">
        <v>0.97916668653488104</v>
      </c>
      <c r="F27" s="185">
        <v>1</v>
      </c>
      <c r="G27" s="185">
        <v>0.97916668653488104</v>
      </c>
      <c r="H27" s="186">
        <v>1</v>
      </c>
      <c r="I27" s="186">
        <v>1</v>
      </c>
      <c r="J27" s="186">
        <v>0.95833331346511796</v>
      </c>
      <c r="K27" s="187">
        <v>1</v>
      </c>
      <c r="L27" s="187">
        <v>1</v>
      </c>
      <c r="M27" s="187">
        <v>1</v>
      </c>
      <c r="N27" s="188">
        <v>1</v>
      </c>
      <c r="O27" s="188">
        <v>1</v>
      </c>
      <c r="P27" s="188">
        <v>1</v>
      </c>
    </row>
    <row r="28" spans="1:20">
      <c r="A28" s="337" t="s">
        <v>77</v>
      </c>
      <c r="B28" s="208">
        <f>AVERAGE(B18:B27)</f>
        <v>0.94166666269302346</v>
      </c>
      <c r="C28" s="208">
        <f t="shared" ref="C28:P28" si="13">AVERAGE(C18:C27)</f>
        <v>0.66666668653488093</v>
      </c>
      <c r="D28" s="208">
        <f t="shared" si="13"/>
        <v>0.76249999999999996</v>
      </c>
      <c r="E28" s="208">
        <f t="shared" si="13"/>
        <v>0.98541668057441678</v>
      </c>
      <c r="F28" s="208">
        <f t="shared" si="13"/>
        <v>0.98750001192092862</v>
      </c>
      <c r="G28" s="208">
        <f t="shared" si="13"/>
        <v>0.97916667461395213</v>
      </c>
      <c r="H28" s="208">
        <f t="shared" si="13"/>
        <v>1</v>
      </c>
      <c r="I28" s="208">
        <f t="shared" si="13"/>
        <v>0.99861111044883732</v>
      </c>
      <c r="J28" s="208">
        <f t="shared" si="13"/>
        <v>0.99027777314186083</v>
      </c>
      <c r="K28" s="208">
        <f t="shared" si="13"/>
        <v>1</v>
      </c>
      <c r="L28" s="208">
        <f t="shared" si="13"/>
        <v>1</v>
      </c>
      <c r="M28" s="208">
        <f t="shared" si="13"/>
        <v>1</v>
      </c>
      <c r="N28" s="208">
        <f t="shared" si="13"/>
        <v>1</v>
      </c>
      <c r="O28" s="208">
        <f t="shared" si="13"/>
        <v>1</v>
      </c>
      <c r="P28" s="208">
        <f t="shared" si="13"/>
        <v>1</v>
      </c>
    </row>
    <row r="29" spans="1:20">
      <c r="A29" s="337" t="s">
        <v>80</v>
      </c>
      <c r="B29" s="208">
        <f>_xlfn.STDEV.S(B18:B27)</f>
        <v>0.14191154604917655</v>
      </c>
      <c r="C29" s="208">
        <f t="shared" ref="C29:P29" si="14">_xlfn.STDEV.S(C18:C27)</f>
        <v>1.1702778228589004E-16</v>
      </c>
      <c r="D29" s="208">
        <f t="shared" si="14"/>
        <v>0.22741332834176439</v>
      </c>
      <c r="E29" s="208">
        <f t="shared" si="14"/>
        <v>1.0063446476483343E-2</v>
      </c>
      <c r="F29" s="208">
        <f t="shared" si="14"/>
        <v>1.0758276812896598E-2</v>
      </c>
      <c r="G29" s="208">
        <f t="shared" si="14"/>
        <v>1.3888895511635871E-2</v>
      </c>
      <c r="H29" s="208">
        <f t="shared" si="14"/>
        <v>0</v>
      </c>
      <c r="I29" s="208">
        <f t="shared" si="14"/>
        <v>4.3920544000834016E-3</v>
      </c>
      <c r="J29" s="208">
        <f t="shared" si="14"/>
        <v>1.6104199466971808E-2</v>
      </c>
      <c r="K29" s="208">
        <f t="shared" si="14"/>
        <v>0</v>
      </c>
      <c r="L29" s="208">
        <f t="shared" si="14"/>
        <v>0</v>
      </c>
      <c r="M29" s="208">
        <f t="shared" si="14"/>
        <v>0</v>
      </c>
      <c r="N29" s="208">
        <f t="shared" si="14"/>
        <v>0</v>
      </c>
      <c r="O29" s="208">
        <f t="shared" si="14"/>
        <v>0</v>
      </c>
      <c r="P29" s="208">
        <f t="shared" si="14"/>
        <v>0</v>
      </c>
    </row>
    <row r="30" spans="1:20">
      <c r="A30" s="337" t="s">
        <v>81</v>
      </c>
      <c r="B30" s="208">
        <f>_xlfn.STDEV.P(B18:B27)</f>
        <v>0.13462911353738016</v>
      </c>
      <c r="C30" s="208">
        <f t="shared" ref="C30:P30" si="15">_xlfn.STDEV.P(C18:C27)</f>
        <v>1.1102230246251565E-16</v>
      </c>
      <c r="D30" s="208">
        <f t="shared" si="15"/>
        <v>0.21574322635190951</v>
      </c>
      <c r="E30" s="208">
        <f t="shared" si="15"/>
        <v>9.5470235930650398E-3</v>
      </c>
      <c r="F30" s="208">
        <f t="shared" si="15"/>
        <v>1.0206197528199115E-2</v>
      </c>
      <c r="G30" s="208">
        <f t="shared" si="15"/>
        <v>1.3176163200257695E-2</v>
      </c>
      <c r="H30" s="208">
        <f t="shared" si="15"/>
        <v>0</v>
      </c>
      <c r="I30" s="208">
        <f t="shared" si="15"/>
        <v>4.1666686534883928E-3</v>
      </c>
      <c r="J30" s="208">
        <f t="shared" si="15"/>
        <v>1.5277785062790141E-2</v>
      </c>
      <c r="K30" s="208">
        <f t="shared" si="15"/>
        <v>0</v>
      </c>
      <c r="L30" s="208">
        <f t="shared" si="15"/>
        <v>0</v>
      </c>
      <c r="M30" s="208">
        <f t="shared" si="15"/>
        <v>0</v>
      </c>
      <c r="N30" s="208">
        <f t="shared" si="15"/>
        <v>0</v>
      </c>
      <c r="O30" s="208">
        <f t="shared" si="15"/>
        <v>0</v>
      </c>
      <c r="P30" s="208">
        <f t="shared" si="15"/>
        <v>0</v>
      </c>
    </row>
  </sheetData>
  <mergeCells count="5">
    <mergeCell ref="B2:D2"/>
    <mergeCell ref="E2:G2"/>
    <mergeCell ref="H2:J2"/>
    <mergeCell ref="K2:M2"/>
    <mergeCell ref="N2:P2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2259-E35D-44DE-9117-16638343BFC2}">
  <dimension ref="A2:T30"/>
  <sheetViews>
    <sheetView workbookViewId="0">
      <selection activeCell="R33" sqref="R33"/>
    </sheetView>
  </sheetViews>
  <sheetFormatPr defaultRowHeight="16.5"/>
  <sheetData>
    <row r="2" spans="1:20">
      <c r="B2" s="460" t="s">
        <v>76</v>
      </c>
      <c r="C2" s="460"/>
      <c r="D2" s="460"/>
      <c r="E2" s="456" t="s">
        <v>52</v>
      </c>
      <c r="F2" s="456"/>
      <c r="G2" s="456"/>
      <c r="H2" s="457" t="s">
        <v>53</v>
      </c>
      <c r="I2" s="457"/>
      <c r="J2" s="457"/>
      <c r="K2" s="458" t="s">
        <v>54</v>
      </c>
      <c r="L2" s="458"/>
      <c r="M2" s="458"/>
      <c r="N2" s="459" t="s">
        <v>55</v>
      </c>
      <c r="O2" s="459"/>
      <c r="P2" s="459"/>
      <c r="R2" t="s">
        <v>78</v>
      </c>
    </row>
    <row r="3" spans="1:20">
      <c r="B3" s="198" t="s">
        <v>73</v>
      </c>
      <c r="C3" s="198" t="s">
        <v>74</v>
      </c>
      <c r="D3" s="198" t="s">
        <v>75</v>
      </c>
      <c r="E3" s="199" t="s">
        <v>73</v>
      </c>
      <c r="F3" s="199" t="s">
        <v>74</v>
      </c>
      <c r="G3" s="199" t="s">
        <v>75</v>
      </c>
      <c r="H3" s="200" t="s">
        <v>73</v>
      </c>
      <c r="I3" s="200" t="s">
        <v>74</v>
      </c>
      <c r="J3" s="200" t="s">
        <v>75</v>
      </c>
      <c r="K3" s="201" t="s">
        <v>73</v>
      </c>
      <c r="L3" s="201" t="s">
        <v>74</v>
      </c>
      <c r="M3" s="201" t="s">
        <v>75</v>
      </c>
      <c r="N3" s="202" t="s">
        <v>73</v>
      </c>
      <c r="O3" s="202" t="s">
        <v>74</v>
      </c>
      <c r="P3" s="202" t="s">
        <v>75</v>
      </c>
    </row>
    <row r="4" spans="1:20">
      <c r="A4" s="337">
        <v>1</v>
      </c>
      <c r="B4" s="184">
        <v>0.70216155052185003</v>
      </c>
      <c r="C4" s="184">
        <v>1.8388825654983501</v>
      </c>
      <c r="D4" s="184">
        <v>1.1999992132186801</v>
      </c>
      <c r="E4" s="185">
        <v>2.3090643882751398</v>
      </c>
      <c r="F4" s="185">
        <v>2.81302618980407</v>
      </c>
      <c r="G4" s="185">
        <v>2.47990775108337</v>
      </c>
      <c r="H4" s="186">
        <v>4.0373630523681596</v>
      </c>
      <c r="I4" s="186">
        <v>2.7232255935668901</v>
      </c>
      <c r="J4" s="186">
        <v>4.5637583732604901</v>
      </c>
      <c r="K4" s="187">
        <v>5.1067218780517498</v>
      </c>
      <c r="L4" s="187">
        <v>3.1618094444274898</v>
      </c>
      <c r="M4" s="187">
        <v>3.67043733596801</v>
      </c>
      <c r="N4" s="188">
        <v>7.46022605895996</v>
      </c>
      <c r="O4" s="188">
        <v>3.9719910621643</v>
      </c>
      <c r="P4" s="188">
        <v>5.57960748672485</v>
      </c>
    </row>
    <row r="5" spans="1:20">
      <c r="A5" s="337">
        <v>2</v>
      </c>
      <c r="B5" s="184">
        <v>1.5278674364089899</v>
      </c>
      <c r="C5" s="184">
        <v>0.77539521455764704</v>
      </c>
      <c r="D5" s="184">
        <v>0.70456093549728305</v>
      </c>
      <c r="E5" s="185">
        <v>3.2604398727416899</v>
      </c>
      <c r="F5" s="185">
        <v>1.9255248308181701</v>
      </c>
      <c r="G5" s="185">
        <v>2.7504346370696999</v>
      </c>
      <c r="H5" s="186">
        <v>5.2025194168090803</v>
      </c>
      <c r="I5" s="186">
        <v>3.7857687473297101</v>
      </c>
      <c r="J5" s="186">
        <v>6.3367457389831499</v>
      </c>
      <c r="K5" s="187">
        <v>6.7889513969421298</v>
      </c>
      <c r="L5" s="187">
        <v>3.4770061969757</v>
      </c>
      <c r="M5" s="187">
        <v>6.4990334510803196</v>
      </c>
      <c r="N5" s="188">
        <v>6.0017313957214302</v>
      </c>
      <c r="O5" s="188">
        <v>4.6568703651428196</v>
      </c>
      <c r="P5" s="188">
        <v>4.7864236831665004</v>
      </c>
      <c r="R5" s="337" t="s">
        <v>154</v>
      </c>
      <c r="S5" s="337" t="s">
        <v>155</v>
      </c>
      <c r="T5" s="337" t="s">
        <v>156</v>
      </c>
    </row>
    <row r="6" spans="1:20">
      <c r="A6" s="337">
        <v>3</v>
      </c>
      <c r="B6" s="184">
        <v>1.3205662965774501</v>
      </c>
      <c r="C6" s="184">
        <v>1.6077507734298699</v>
      </c>
      <c r="D6" s="184">
        <v>1.3018432855605999</v>
      </c>
      <c r="E6" s="185">
        <v>1.82349824905395</v>
      </c>
      <c r="F6" s="185">
        <v>1.9264441728591899</v>
      </c>
      <c r="G6" s="185">
        <v>3.34619784355163</v>
      </c>
      <c r="H6" s="186">
        <v>5.2803430557250897</v>
      </c>
      <c r="I6" s="186">
        <v>9.3719558715820295</v>
      </c>
      <c r="J6" s="186">
        <v>1.2096353769302299</v>
      </c>
      <c r="K6" s="187">
        <v>3.4904544353485099</v>
      </c>
      <c r="L6" s="187">
        <v>4.3024015426635698</v>
      </c>
      <c r="M6" s="187">
        <v>4.2796850204467702</v>
      </c>
      <c r="N6" s="188">
        <v>5.6524009704589799</v>
      </c>
      <c r="O6" s="188">
        <v>3.45043849945068</v>
      </c>
      <c r="P6" s="188">
        <v>6.1582050323486301</v>
      </c>
      <c r="Q6" s="337" t="s">
        <v>149</v>
      </c>
      <c r="R6" s="208">
        <f>B14</f>
        <v>1.1843453049659687</v>
      </c>
      <c r="S6" s="208">
        <f t="shared" ref="S6:T6" si="0">C14</f>
        <v>1.7656658232212017</v>
      </c>
      <c r="T6" s="208">
        <f t="shared" si="0"/>
        <v>1.3447420179843841</v>
      </c>
    </row>
    <row r="7" spans="1:20">
      <c r="A7" s="337">
        <v>4</v>
      </c>
      <c r="B7" s="184">
        <v>1.42962741851806</v>
      </c>
      <c r="C7" s="184">
        <v>1.5896794795989899</v>
      </c>
      <c r="D7" s="184">
        <v>1.3333874940872099</v>
      </c>
      <c r="E7" s="185">
        <v>2.5330321788787802</v>
      </c>
      <c r="F7" s="185">
        <v>2.52750420570373</v>
      </c>
      <c r="G7" s="185">
        <v>3.7718577384948699</v>
      </c>
      <c r="H7" s="186">
        <v>4.6499257087707502</v>
      </c>
      <c r="I7" s="186">
        <v>2.1745395660400302</v>
      </c>
      <c r="J7" s="186">
        <v>5.5681595802307102</v>
      </c>
      <c r="K7" s="187">
        <v>5.3702116012573198</v>
      </c>
      <c r="L7" s="187">
        <v>2.7032158374786301</v>
      </c>
      <c r="M7" s="187">
        <v>5.6174335479736301</v>
      </c>
      <c r="N7" s="188">
        <v>5.3296723365783603</v>
      </c>
      <c r="O7" s="188">
        <v>2.9043455123901301</v>
      </c>
      <c r="P7" s="188">
        <v>5.4730701446533203</v>
      </c>
      <c r="Q7" s="337" t="s">
        <v>150</v>
      </c>
      <c r="R7" s="208">
        <f>E14</f>
        <v>2.3877147912979049</v>
      </c>
      <c r="S7" s="208">
        <f t="shared" ref="S7:T7" si="1">F14</f>
        <v>2.1053708195686291</v>
      </c>
      <c r="T7" s="208">
        <f t="shared" si="1"/>
        <v>2.9593765854835459</v>
      </c>
    </row>
    <row r="8" spans="1:20">
      <c r="A8" s="337">
        <v>5</v>
      </c>
      <c r="B8" s="184">
        <v>0.75898408889770497</v>
      </c>
      <c r="C8" s="184">
        <v>1.9487013816833401</v>
      </c>
      <c r="D8" s="184">
        <v>2.0740225315093901</v>
      </c>
      <c r="E8" s="185">
        <v>2.4035968780517498</v>
      </c>
      <c r="F8" s="185">
        <v>1.6011829376220701</v>
      </c>
      <c r="G8" s="185">
        <v>1.8788872957229601</v>
      </c>
      <c r="H8" s="186">
        <v>3.8872931003570499</v>
      </c>
      <c r="I8" s="186">
        <v>8.9406042098999006</v>
      </c>
      <c r="J8" s="186">
        <v>4.3419532775878897</v>
      </c>
      <c r="K8" s="187">
        <v>5.0381326675415004</v>
      </c>
      <c r="L8" s="187">
        <v>3.74589872360229</v>
      </c>
      <c r="M8" s="187">
        <v>6.00544881820678</v>
      </c>
      <c r="N8" s="188">
        <v>6.3220448493957502</v>
      </c>
      <c r="O8" s="188">
        <v>3.9476583003997798</v>
      </c>
      <c r="P8" s="188">
        <v>3.25663709640502</v>
      </c>
      <c r="Q8" s="337" t="s">
        <v>151</v>
      </c>
      <c r="R8" s="208">
        <f>H14</f>
        <v>4.6658304452896067</v>
      </c>
      <c r="S8" s="208">
        <f t="shared" ref="S8:T8" si="2">I14</f>
        <v>6.0176651954650815</v>
      </c>
      <c r="T8" s="208">
        <f t="shared" si="2"/>
        <v>4.3324368119239782</v>
      </c>
    </row>
    <row r="9" spans="1:20">
      <c r="A9" s="337">
        <v>6</v>
      </c>
      <c r="B9" s="184">
        <v>1.89064121246337</v>
      </c>
      <c r="C9" s="184">
        <v>1.98097848892211</v>
      </c>
      <c r="D9" s="184">
        <v>1.3449910879135101</v>
      </c>
      <c r="E9" s="185">
        <v>2.1442186832427899</v>
      </c>
      <c r="F9" s="185">
        <v>2.44330859184265</v>
      </c>
      <c r="G9" s="185">
        <v>1.3188891410827599</v>
      </c>
      <c r="H9" s="186">
        <v>2.74105620384216</v>
      </c>
      <c r="I9" s="186">
        <v>3.5944440364837602</v>
      </c>
      <c r="J9" s="186">
        <v>4.6232800483703604</v>
      </c>
      <c r="K9" s="187">
        <v>1.5988955497741699</v>
      </c>
      <c r="L9" s="187">
        <v>3.0957162380218501</v>
      </c>
      <c r="M9" s="187">
        <v>7.0646772384643501</v>
      </c>
      <c r="N9" s="188">
        <v>4.5917201042175204</v>
      </c>
      <c r="O9" s="188">
        <v>3.9309110641479399</v>
      </c>
      <c r="P9" s="188">
        <v>1.5627192258834799</v>
      </c>
      <c r="Q9" s="337" t="s">
        <v>152</v>
      </c>
      <c r="R9" s="208">
        <f>K14</f>
        <v>4.3272579908370918</v>
      </c>
      <c r="S9" s="208">
        <f t="shared" ref="S9:T9" si="3">L14</f>
        <v>3.2548290669918019</v>
      </c>
      <c r="T9" s="208">
        <f t="shared" si="3"/>
        <v>5.1510620594024603</v>
      </c>
    </row>
    <row r="10" spans="1:20">
      <c r="A10" s="337">
        <v>7</v>
      </c>
      <c r="B10" s="184">
        <v>1.0237455368041899</v>
      </c>
      <c r="C10" s="184">
        <v>1.9417370557785001</v>
      </c>
      <c r="D10" s="184">
        <v>1.1821691989898599</v>
      </c>
      <c r="E10" s="185">
        <v>2.5322852134704501</v>
      </c>
      <c r="F10" s="185">
        <v>1.8158551454544001</v>
      </c>
      <c r="G10" s="185">
        <v>4.7100811004638601</v>
      </c>
      <c r="H10" s="186">
        <v>6.7980966567993102</v>
      </c>
      <c r="I10" s="186">
        <v>3.4155311584472599</v>
      </c>
      <c r="J10" s="186">
        <v>4.1502771377563397</v>
      </c>
      <c r="K10" s="187">
        <v>5.4806609153747496</v>
      </c>
      <c r="L10" s="187">
        <v>3.4329869747161799</v>
      </c>
      <c r="M10" s="187">
        <v>7.4721369743347097</v>
      </c>
      <c r="N10" s="188">
        <v>2.2710192203521702</v>
      </c>
      <c r="O10" s="188">
        <v>3.6657400131225502</v>
      </c>
      <c r="P10" s="188">
        <v>6.9363422393798801</v>
      </c>
      <c r="Q10" s="337" t="s">
        <v>153</v>
      </c>
      <c r="R10" s="208">
        <f>N14</f>
        <v>4.7679009020328484</v>
      </c>
      <c r="S10" s="208">
        <f t="shared" ref="S10:T10" si="4">O14</f>
        <v>3.8725278139114332</v>
      </c>
      <c r="T10" s="208">
        <f t="shared" si="4"/>
        <v>4.1355541467666592</v>
      </c>
    </row>
    <row r="11" spans="1:20">
      <c r="A11" s="337">
        <v>8</v>
      </c>
      <c r="B11" s="184">
        <v>0.88570970296859697</v>
      </c>
      <c r="C11" s="184">
        <v>1.8080459833145099</v>
      </c>
      <c r="D11" s="184">
        <v>1.66507911682128</v>
      </c>
      <c r="E11" s="185">
        <v>2.1814050674438401</v>
      </c>
      <c r="F11" s="185">
        <v>1.9563474655151301</v>
      </c>
      <c r="G11" s="185">
        <v>2.9902937412261901</v>
      </c>
      <c r="H11" s="186">
        <v>4.5550284385681099</v>
      </c>
      <c r="I11" s="186">
        <v>6.0898227691650302</v>
      </c>
      <c r="J11" s="186">
        <v>5.83453321456909</v>
      </c>
      <c r="K11" s="187">
        <v>3.48438143730163</v>
      </c>
      <c r="L11" s="187">
        <v>0.86864870786666804</v>
      </c>
      <c r="M11" s="187">
        <v>1.3521304130554199</v>
      </c>
      <c r="N11" s="188">
        <v>3.4151134490966699</v>
      </c>
      <c r="O11" s="188">
        <v>3.83520007133483</v>
      </c>
      <c r="P11" s="188">
        <v>1.0483602285385101</v>
      </c>
    </row>
    <row r="12" spans="1:20">
      <c r="A12" s="337">
        <v>9</v>
      </c>
      <c r="B12" s="184">
        <v>1.44360983371734</v>
      </c>
      <c r="C12" s="184">
        <v>2.0432593822479199</v>
      </c>
      <c r="D12" s="184">
        <v>0.71367156505584695</v>
      </c>
      <c r="E12" s="185">
        <v>2.76159143447875</v>
      </c>
      <c r="F12" s="185">
        <v>2.0465495586395201</v>
      </c>
      <c r="G12" s="185">
        <v>3.1278157234191801</v>
      </c>
      <c r="H12" s="186">
        <v>5.8786258697509703</v>
      </c>
      <c r="I12" s="186">
        <v>11.4251146316528</v>
      </c>
      <c r="J12" s="186">
        <v>2.5007772445678702</v>
      </c>
      <c r="K12" s="187">
        <v>3.20753645896911</v>
      </c>
      <c r="L12" s="187">
        <v>3.8414540290832502</v>
      </c>
      <c r="M12" s="187">
        <v>4.5642848014831499</v>
      </c>
      <c r="N12" s="188">
        <v>5.8134684562683097</v>
      </c>
      <c r="O12" s="188">
        <v>3.90749955177307</v>
      </c>
      <c r="P12" s="188">
        <v>2.0734477043151802</v>
      </c>
    </row>
    <row r="13" spans="1:20">
      <c r="A13" s="337">
        <v>10</v>
      </c>
      <c r="B13" s="184">
        <v>0.86053997278213501</v>
      </c>
      <c r="C13" s="184">
        <v>2.1222279071807799</v>
      </c>
      <c r="D13" s="184">
        <v>1.92769575119018</v>
      </c>
      <c r="E13" s="185">
        <v>1.9280159473419101</v>
      </c>
      <c r="F13" s="185">
        <v>1.9979650974273599</v>
      </c>
      <c r="G13" s="185">
        <v>3.2194008827209402</v>
      </c>
      <c r="H13" s="186">
        <v>3.6280529499053902</v>
      </c>
      <c r="I13" s="186">
        <v>8.6556453704833896</v>
      </c>
      <c r="J13" s="186">
        <v>4.1952481269836399</v>
      </c>
      <c r="K13" s="187">
        <v>3.7066335678100502</v>
      </c>
      <c r="L13" s="187">
        <v>3.9191529750823899</v>
      </c>
      <c r="M13" s="187">
        <v>4.9853529930114702</v>
      </c>
      <c r="N13" s="188">
        <v>0.82161217927932695</v>
      </c>
      <c r="O13" s="188">
        <v>4.4546236991882298</v>
      </c>
      <c r="P13" s="188">
        <v>4.4807286262512198</v>
      </c>
    </row>
    <row r="14" spans="1:20">
      <c r="A14" s="337" t="s">
        <v>77</v>
      </c>
      <c r="B14" s="208">
        <f t="shared" ref="B14:P14" si="5">AVERAGE(B4:B13)</f>
        <v>1.1843453049659687</v>
      </c>
      <c r="C14" s="208">
        <f t="shared" si="5"/>
        <v>1.7656658232212017</v>
      </c>
      <c r="D14" s="208">
        <f t="shared" si="5"/>
        <v>1.3447420179843841</v>
      </c>
      <c r="E14" s="208">
        <f t="shared" si="5"/>
        <v>2.3877147912979049</v>
      </c>
      <c r="F14" s="208">
        <f t="shared" si="5"/>
        <v>2.1053708195686291</v>
      </c>
      <c r="G14" s="208">
        <f t="shared" si="5"/>
        <v>2.9593765854835459</v>
      </c>
      <c r="H14" s="208">
        <f t="shared" si="5"/>
        <v>4.6658304452896067</v>
      </c>
      <c r="I14" s="208">
        <f t="shared" si="5"/>
        <v>6.0176651954650815</v>
      </c>
      <c r="J14" s="208">
        <f t="shared" si="5"/>
        <v>4.3324368119239782</v>
      </c>
      <c r="K14" s="208">
        <f t="shared" si="5"/>
        <v>4.3272579908370918</v>
      </c>
      <c r="L14" s="208">
        <f t="shared" si="5"/>
        <v>3.2548290669918019</v>
      </c>
      <c r="M14" s="208">
        <f t="shared" si="5"/>
        <v>5.1510620594024603</v>
      </c>
      <c r="N14" s="208">
        <f t="shared" si="5"/>
        <v>4.7679009020328484</v>
      </c>
      <c r="O14" s="208">
        <f t="shared" si="5"/>
        <v>3.8725278139114332</v>
      </c>
      <c r="P14" s="208">
        <f t="shared" si="5"/>
        <v>4.1355541467666592</v>
      </c>
    </row>
    <row r="15" spans="1:20">
      <c r="A15" s="337" t="s">
        <v>80</v>
      </c>
      <c r="B15" s="208">
        <f t="shared" ref="B15:P15" si="6">_xlfn.STDEV.S(B4:B13)</f>
        <v>0.39384961484769998</v>
      </c>
      <c r="C15" s="208">
        <f t="shared" si="6"/>
        <v>0.3885526342340474</v>
      </c>
      <c r="D15" s="208">
        <f t="shared" si="6"/>
        <v>0.45113836308098176</v>
      </c>
      <c r="E15" s="208">
        <f t="shared" si="6"/>
        <v>0.41917989763663627</v>
      </c>
      <c r="F15" s="208">
        <f t="shared" si="6"/>
        <v>0.37009947867111664</v>
      </c>
      <c r="G15" s="208">
        <f t="shared" si="6"/>
        <v>0.94890967365579793</v>
      </c>
      <c r="H15" s="208">
        <f t="shared" si="6"/>
        <v>1.1774951028960754</v>
      </c>
      <c r="I15" s="208">
        <f t="shared" si="6"/>
        <v>3.3207580280443403</v>
      </c>
      <c r="J15" s="208">
        <f t="shared" si="6"/>
        <v>1.5310714153217906</v>
      </c>
      <c r="K15" s="208">
        <f t="shared" si="6"/>
        <v>1.4938587390862945</v>
      </c>
      <c r="L15" s="208">
        <f t="shared" si="6"/>
        <v>0.95668518689297966</v>
      </c>
      <c r="M15" s="208">
        <f t="shared" si="6"/>
        <v>1.8125799292841958</v>
      </c>
      <c r="N15" s="208">
        <f t="shared" si="6"/>
        <v>2.0288513787930671</v>
      </c>
      <c r="O15" s="208">
        <f t="shared" si="6"/>
        <v>0.48692788933619252</v>
      </c>
      <c r="P15" s="208">
        <f t="shared" si="6"/>
        <v>2.0419916800596263</v>
      </c>
    </row>
    <row r="16" spans="1:20">
      <c r="A16" s="337" t="s">
        <v>81</v>
      </c>
      <c r="B16" s="208">
        <f t="shared" ref="B16:P16" si="7">_xlfn.STDEV.P(B4:B13)</f>
        <v>0.37363855154964071</v>
      </c>
      <c r="C16" s="208">
        <f t="shared" si="7"/>
        <v>0.36861339451137048</v>
      </c>
      <c r="D16" s="208">
        <f t="shared" si="7"/>
        <v>0.42798743016477614</v>
      </c>
      <c r="E16" s="208">
        <f t="shared" si="7"/>
        <v>0.39766896776640087</v>
      </c>
      <c r="F16" s="208">
        <f t="shared" si="7"/>
        <v>0.35110719403249074</v>
      </c>
      <c r="G16" s="208">
        <f t="shared" si="7"/>
        <v>0.90021475875581958</v>
      </c>
      <c r="H16" s="208">
        <f t="shared" si="7"/>
        <v>1.1170699376537776</v>
      </c>
      <c r="I16" s="208">
        <f t="shared" si="7"/>
        <v>3.1503476780728255</v>
      </c>
      <c r="J16" s="208">
        <f t="shared" si="7"/>
        <v>1.4525018798383442</v>
      </c>
      <c r="K16" s="208">
        <f t="shared" si="7"/>
        <v>1.4171988354179685</v>
      </c>
      <c r="L16" s="208">
        <f t="shared" si="7"/>
        <v>0.90759125829770426</v>
      </c>
      <c r="M16" s="208">
        <f t="shared" si="7"/>
        <v>1.7195643052934966</v>
      </c>
      <c r="N16" s="208">
        <f t="shared" si="7"/>
        <v>1.9247374172877385</v>
      </c>
      <c r="O16" s="208">
        <f t="shared" si="7"/>
        <v>0.46194035596823285</v>
      </c>
      <c r="P16" s="208">
        <f t="shared" si="7"/>
        <v>1.9372034016306752</v>
      </c>
    </row>
    <row r="17" spans="1:20">
      <c r="B17" s="208"/>
      <c r="C17" s="208"/>
      <c r="D17" s="208"/>
      <c r="E17" s="208"/>
      <c r="F17" s="208"/>
      <c r="G17" s="208"/>
      <c r="H17" s="208"/>
      <c r="I17" s="208"/>
      <c r="J17" s="208"/>
      <c r="K17" s="208"/>
      <c r="L17" s="208"/>
      <c r="M17" s="208"/>
      <c r="N17" s="208"/>
      <c r="O17" s="208"/>
      <c r="P17" s="208"/>
    </row>
    <row r="18" spans="1:20">
      <c r="A18" s="337">
        <v>1</v>
      </c>
      <c r="B18" s="184">
        <v>0.5</v>
      </c>
      <c r="C18" s="184">
        <v>0.33333334326744002</v>
      </c>
      <c r="D18" s="184">
        <v>0.5</v>
      </c>
      <c r="E18" s="185">
        <v>0.5</v>
      </c>
      <c r="F18" s="185">
        <v>0.5</v>
      </c>
      <c r="G18" s="185">
        <v>0.5</v>
      </c>
      <c r="H18" s="186">
        <v>0.5</v>
      </c>
      <c r="I18" s="186">
        <v>0.5</v>
      </c>
      <c r="J18" s="186">
        <v>0.5</v>
      </c>
      <c r="K18" s="187">
        <v>0.5</v>
      </c>
      <c r="L18" s="187">
        <v>0.5</v>
      </c>
      <c r="M18" s="187">
        <v>0.5</v>
      </c>
      <c r="N18" s="188">
        <v>0.5</v>
      </c>
      <c r="O18" s="188">
        <v>0.5</v>
      </c>
      <c r="P18" s="188">
        <v>0.5</v>
      </c>
      <c r="R18" t="s">
        <v>79</v>
      </c>
    </row>
    <row r="19" spans="1:20">
      <c r="A19" s="337">
        <v>2</v>
      </c>
      <c r="B19" s="184">
        <v>0.5</v>
      </c>
      <c r="C19" s="184">
        <v>0.66666668653488104</v>
      </c>
      <c r="D19" s="184">
        <v>0.5</v>
      </c>
      <c r="E19" s="185">
        <v>0.5</v>
      </c>
      <c r="F19" s="185">
        <v>0.5</v>
      </c>
      <c r="G19" s="185">
        <v>0.5</v>
      </c>
      <c r="H19" s="186">
        <v>0.5</v>
      </c>
      <c r="I19" s="186">
        <v>0.5</v>
      </c>
      <c r="J19" s="186">
        <v>0.5</v>
      </c>
      <c r="K19" s="187">
        <v>0.5</v>
      </c>
      <c r="L19" s="187">
        <v>0.5</v>
      </c>
      <c r="M19" s="187">
        <v>0.5</v>
      </c>
      <c r="N19" s="188">
        <v>0.5</v>
      </c>
      <c r="O19" s="188">
        <v>0.5</v>
      </c>
      <c r="P19" s="188">
        <v>0.5</v>
      </c>
    </row>
    <row r="20" spans="1:20">
      <c r="A20" s="337">
        <v>3</v>
      </c>
      <c r="B20" s="184">
        <v>0.5</v>
      </c>
      <c r="C20" s="184">
        <v>0.33333334326744002</v>
      </c>
      <c r="D20" s="184">
        <v>0.5</v>
      </c>
      <c r="E20" s="185">
        <v>0.5</v>
      </c>
      <c r="F20" s="185">
        <v>0.5</v>
      </c>
      <c r="G20" s="185">
        <v>0.5</v>
      </c>
      <c r="H20" s="186">
        <v>0.5</v>
      </c>
      <c r="I20" s="186">
        <v>0.5</v>
      </c>
      <c r="J20" s="186">
        <v>0.5</v>
      </c>
      <c r="K20" s="187">
        <v>0.5</v>
      </c>
      <c r="L20" s="187">
        <v>0.5</v>
      </c>
      <c r="M20" s="187">
        <v>0.5</v>
      </c>
      <c r="N20" s="188">
        <v>0.5</v>
      </c>
      <c r="O20" s="188">
        <v>0.5</v>
      </c>
      <c r="P20" s="188">
        <v>0.5</v>
      </c>
      <c r="R20" s="337" t="s">
        <v>154</v>
      </c>
      <c r="S20" s="337" t="s">
        <v>155</v>
      </c>
      <c r="T20" s="337" t="s">
        <v>156</v>
      </c>
    </row>
    <row r="21" spans="1:20">
      <c r="A21" s="337">
        <v>4</v>
      </c>
      <c r="B21" s="184">
        <v>0.5</v>
      </c>
      <c r="C21" s="184">
        <v>0.66666668653488104</v>
      </c>
      <c r="D21" s="184">
        <v>0.5</v>
      </c>
      <c r="E21" s="185">
        <v>0.5</v>
      </c>
      <c r="F21" s="185">
        <v>0.5</v>
      </c>
      <c r="G21" s="185">
        <v>0.5</v>
      </c>
      <c r="H21" s="186">
        <v>0.5</v>
      </c>
      <c r="I21" s="186">
        <v>0.5</v>
      </c>
      <c r="J21" s="186">
        <v>0.5</v>
      </c>
      <c r="K21" s="187">
        <v>0.5</v>
      </c>
      <c r="L21" s="187">
        <v>0.5</v>
      </c>
      <c r="M21" s="187">
        <v>0.5</v>
      </c>
      <c r="N21" s="188">
        <v>0.5</v>
      </c>
      <c r="O21" s="188">
        <v>0.5</v>
      </c>
      <c r="P21" s="188">
        <v>0.5</v>
      </c>
      <c r="Q21" s="337" t="s">
        <v>149</v>
      </c>
      <c r="R21" s="338">
        <f>B28</f>
        <v>0.5</v>
      </c>
      <c r="S21" s="338">
        <f t="shared" ref="S21:T21" si="8">C28</f>
        <v>0.40000001192092816</v>
      </c>
      <c r="T21" s="338">
        <f t="shared" si="8"/>
        <v>0.5</v>
      </c>
    </row>
    <row r="22" spans="1:20">
      <c r="A22" s="337">
        <v>5</v>
      </c>
      <c r="B22" s="184">
        <v>0.5</v>
      </c>
      <c r="C22" s="184">
        <v>0.33333334326744002</v>
      </c>
      <c r="D22" s="184">
        <v>0.5</v>
      </c>
      <c r="E22" s="185">
        <v>0.5</v>
      </c>
      <c r="F22" s="185">
        <v>0.5</v>
      </c>
      <c r="G22" s="185">
        <v>0.5</v>
      </c>
      <c r="H22" s="186">
        <v>0.5</v>
      </c>
      <c r="I22" s="186">
        <v>0.5</v>
      </c>
      <c r="J22" s="186">
        <v>0.5</v>
      </c>
      <c r="K22" s="187">
        <v>0.5</v>
      </c>
      <c r="L22" s="187">
        <v>0.5</v>
      </c>
      <c r="M22" s="187">
        <v>0.5</v>
      </c>
      <c r="N22" s="188">
        <v>0.5</v>
      </c>
      <c r="O22" s="188">
        <v>0.5</v>
      </c>
      <c r="P22" s="188">
        <v>0.50833332538604703</v>
      </c>
      <c r="Q22" s="337" t="s">
        <v>150</v>
      </c>
      <c r="R22" s="338">
        <f>E28</f>
        <v>0.5</v>
      </c>
      <c r="S22" s="338">
        <f t="shared" ref="S22:T22" si="9">F28</f>
        <v>0.5</v>
      </c>
      <c r="T22" s="338">
        <f t="shared" si="9"/>
        <v>0.5</v>
      </c>
    </row>
    <row r="23" spans="1:20">
      <c r="A23" s="337">
        <v>6</v>
      </c>
      <c r="B23" s="184">
        <v>0.5</v>
      </c>
      <c r="C23" s="184">
        <v>0.33333334326744002</v>
      </c>
      <c r="D23" s="184">
        <v>0.5</v>
      </c>
      <c r="E23" s="185">
        <v>0.5</v>
      </c>
      <c r="F23" s="185">
        <v>0.5</v>
      </c>
      <c r="G23" s="185">
        <v>0.5</v>
      </c>
      <c r="H23" s="186">
        <v>0.5</v>
      </c>
      <c r="I23" s="186">
        <v>0.5</v>
      </c>
      <c r="J23" s="186">
        <v>0.5</v>
      </c>
      <c r="K23" s="187">
        <v>0.5</v>
      </c>
      <c r="L23" s="187">
        <v>0.5</v>
      </c>
      <c r="M23" s="187">
        <v>0.5</v>
      </c>
      <c r="N23" s="188">
        <v>0.5</v>
      </c>
      <c r="O23" s="188">
        <v>0.5</v>
      </c>
      <c r="P23" s="188">
        <v>0.5</v>
      </c>
      <c r="Q23" s="337" t="s">
        <v>151</v>
      </c>
      <c r="R23" s="338">
        <f>H28</f>
        <v>0.5</v>
      </c>
      <c r="S23" s="338">
        <f t="shared" ref="S23:T23" si="10">I28</f>
        <v>0.5</v>
      </c>
      <c r="T23" s="338">
        <f t="shared" si="10"/>
        <v>0.5</v>
      </c>
    </row>
    <row r="24" spans="1:20">
      <c r="A24" s="337">
        <v>7</v>
      </c>
      <c r="B24" s="184">
        <v>0.5</v>
      </c>
      <c r="C24" s="184">
        <v>0.33333334326744002</v>
      </c>
      <c r="D24" s="184">
        <v>0.5</v>
      </c>
      <c r="E24" s="185">
        <v>0.5</v>
      </c>
      <c r="F24" s="185">
        <v>0.5</v>
      </c>
      <c r="G24" s="185">
        <v>0.5</v>
      </c>
      <c r="H24" s="186">
        <v>0.5</v>
      </c>
      <c r="I24" s="186">
        <v>0.5</v>
      </c>
      <c r="J24" s="186">
        <v>0.5</v>
      </c>
      <c r="K24" s="187">
        <v>0.5</v>
      </c>
      <c r="L24" s="187">
        <v>0.5</v>
      </c>
      <c r="M24" s="187">
        <v>0.5</v>
      </c>
      <c r="N24" s="188">
        <v>0.5</v>
      </c>
      <c r="O24" s="188">
        <v>0.5</v>
      </c>
      <c r="P24" s="188">
        <v>0.5</v>
      </c>
      <c r="Q24" s="337" t="s">
        <v>152</v>
      </c>
      <c r="R24" s="338">
        <f>K28</f>
        <v>0.5</v>
      </c>
      <c r="S24" s="338">
        <f t="shared" ref="S24:T24" si="11">L28</f>
        <v>0.5</v>
      </c>
      <c r="T24" s="338">
        <f t="shared" si="11"/>
        <v>0.5</v>
      </c>
    </row>
    <row r="25" spans="1:20">
      <c r="A25" s="337">
        <v>8</v>
      </c>
      <c r="B25" s="184">
        <v>0.5</v>
      </c>
      <c r="C25" s="184">
        <v>0.33333334326744002</v>
      </c>
      <c r="D25" s="184">
        <v>0.5</v>
      </c>
      <c r="E25" s="185">
        <v>0.5</v>
      </c>
      <c r="F25" s="185">
        <v>0.5</v>
      </c>
      <c r="G25" s="185">
        <v>0.5</v>
      </c>
      <c r="H25" s="186">
        <v>0.5</v>
      </c>
      <c r="I25" s="186">
        <v>0.5</v>
      </c>
      <c r="J25" s="186">
        <v>0.5</v>
      </c>
      <c r="K25" s="187">
        <v>0.5</v>
      </c>
      <c r="L25" s="187">
        <v>0.5</v>
      </c>
      <c r="M25" s="187">
        <v>0.5</v>
      </c>
      <c r="N25" s="188">
        <v>0.5</v>
      </c>
      <c r="O25" s="188">
        <v>0.5</v>
      </c>
      <c r="P25" s="188">
        <v>0.57499998807907104</v>
      </c>
      <c r="Q25" s="337" t="s">
        <v>153</v>
      </c>
      <c r="R25" s="338">
        <f>N28</f>
        <v>0.50749999880790708</v>
      </c>
      <c r="S25" s="338">
        <f t="shared" ref="S25:T25" si="12">O28</f>
        <v>0.5</v>
      </c>
      <c r="T25" s="338">
        <f t="shared" si="12"/>
        <v>0.50999999642372118</v>
      </c>
    </row>
    <row r="26" spans="1:20">
      <c r="A26" s="337">
        <v>9</v>
      </c>
      <c r="B26" s="184">
        <v>0.5</v>
      </c>
      <c r="C26" s="184">
        <v>0.33333334326744002</v>
      </c>
      <c r="D26" s="184">
        <v>0.5</v>
      </c>
      <c r="E26" s="185">
        <v>0.5</v>
      </c>
      <c r="F26" s="185">
        <v>0.5</v>
      </c>
      <c r="G26" s="185">
        <v>0.5</v>
      </c>
      <c r="H26" s="186">
        <v>0.5</v>
      </c>
      <c r="I26" s="186">
        <v>0.5</v>
      </c>
      <c r="J26" s="186">
        <v>0.5</v>
      </c>
      <c r="K26" s="187">
        <v>0.5</v>
      </c>
      <c r="L26" s="187">
        <v>0.5</v>
      </c>
      <c r="M26" s="187">
        <v>0.5</v>
      </c>
      <c r="N26" s="188">
        <v>0.5</v>
      </c>
      <c r="O26" s="188">
        <v>0.5</v>
      </c>
      <c r="P26" s="188">
        <v>0.51666665077209395</v>
      </c>
    </row>
    <row r="27" spans="1:20">
      <c r="A27" s="337">
        <v>10</v>
      </c>
      <c r="B27" s="184">
        <v>0.5</v>
      </c>
      <c r="C27" s="184">
        <v>0.33333334326744002</v>
      </c>
      <c r="D27" s="184">
        <v>0.5</v>
      </c>
      <c r="E27" s="185">
        <v>0.5</v>
      </c>
      <c r="F27" s="185">
        <v>0.5</v>
      </c>
      <c r="G27" s="185">
        <v>0.5</v>
      </c>
      <c r="H27" s="186">
        <v>0.5</v>
      </c>
      <c r="I27" s="186">
        <v>0.5</v>
      </c>
      <c r="J27" s="186">
        <v>0.5</v>
      </c>
      <c r="K27" s="187">
        <v>0.5</v>
      </c>
      <c r="L27" s="187">
        <v>0.5</v>
      </c>
      <c r="M27" s="187">
        <v>0.5</v>
      </c>
      <c r="N27" s="188">
        <v>0.57499998807907104</v>
      </c>
      <c r="O27" s="188">
        <v>0.5</v>
      </c>
      <c r="P27" s="188">
        <v>0.5</v>
      </c>
    </row>
    <row r="28" spans="1:20">
      <c r="A28" s="337" t="s">
        <v>77</v>
      </c>
      <c r="B28" s="208">
        <f t="shared" ref="B28:P28" si="13">AVERAGE(B18:B27)</f>
        <v>0.5</v>
      </c>
      <c r="C28" s="208">
        <f t="shared" si="13"/>
        <v>0.40000001192092816</v>
      </c>
      <c r="D28" s="208">
        <f t="shared" si="13"/>
        <v>0.5</v>
      </c>
      <c r="E28" s="208">
        <f t="shared" si="13"/>
        <v>0.5</v>
      </c>
      <c r="F28" s="208">
        <f t="shared" si="13"/>
        <v>0.5</v>
      </c>
      <c r="G28" s="208">
        <f t="shared" si="13"/>
        <v>0.5</v>
      </c>
      <c r="H28" s="208">
        <f t="shared" si="13"/>
        <v>0.5</v>
      </c>
      <c r="I28" s="208">
        <f t="shared" si="13"/>
        <v>0.5</v>
      </c>
      <c r="J28" s="208">
        <f t="shared" si="13"/>
        <v>0.5</v>
      </c>
      <c r="K28" s="208">
        <f t="shared" si="13"/>
        <v>0.5</v>
      </c>
      <c r="L28" s="208">
        <f t="shared" si="13"/>
        <v>0.5</v>
      </c>
      <c r="M28" s="208">
        <f t="shared" si="13"/>
        <v>0.5</v>
      </c>
      <c r="N28" s="208">
        <f t="shared" si="13"/>
        <v>0.50749999880790708</v>
      </c>
      <c r="O28" s="208">
        <f t="shared" si="13"/>
        <v>0.5</v>
      </c>
      <c r="P28" s="208">
        <f t="shared" si="13"/>
        <v>0.50999999642372118</v>
      </c>
    </row>
    <row r="29" spans="1:20">
      <c r="A29" s="337" t="s">
        <v>80</v>
      </c>
      <c r="B29" s="208">
        <f t="shared" ref="B29:P29" si="14">_xlfn.STDEV.S(B18:B27)</f>
        <v>0</v>
      </c>
      <c r="C29" s="208">
        <f t="shared" si="14"/>
        <v>0.14054567797384929</v>
      </c>
      <c r="D29" s="208">
        <f t="shared" si="14"/>
        <v>0</v>
      </c>
      <c r="E29" s="208">
        <f t="shared" si="14"/>
        <v>0</v>
      </c>
      <c r="F29" s="208">
        <f t="shared" si="14"/>
        <v>0</v>
      </c>
      <c r="G29" s="208">
        <f t="shared" si="14"/>
        <v>0</v>
      </c>
      <c r="H29" s="208">
        <f t="shared" si="14"/>
        <v>0</v>
      </c>
      <c r="I29" s="208">
        <f t="shared" si="14"/>
        <v>0</v>
      </c>
      <c r="J29" s="208">
        <f t="shared" si="14"/>
        <v>0</v>
      </c>
      <c r="K29" s="208">
        <f t="shared" si="14"/>
        <v>0</v>
      </c>
      <c r="L29" s="208">
        <f t="shared" si="14"/>
        <v>0</v>
      </c>
      <c r="M29" s="208">
        <f t="shared" si="14"/>
        <v>0</v>
      </c>
      <c r="N29" s="208">
        <f t="shared" si="14"/>
        <v>2.3717078681534109E-2</v>
      </c>
      <c r="O29" s="208">
        <f t="shared" si="14"/>
        <v>0</v>
      </c>
      <c r="P29" s="208">
        <f t="shared" si="14"/>
        <v>2.3504657900238281E-2</v>
      </c>
    </row>
    <row r="30" spans="1:20">
      <c r="A30" s="337" t="s">
        <v>81</v>
      </c>
      <c r="B30" s="208">
        <f t="shared" ref="B30:P30" si="15">_xlfn.STDEV.P(B18:B27)</f>
        <v>0</v>
      </c>
      <c r="C30" s="208">
        <f t="shared" si="15"/>
        <v>0.13333333730697686</v>
      </c>
      <c r="D30" s="208">
        <f t="shared" si="15"/>
        <v>0</v>
      </c>
      <c r="E30" s="208">
        <f t="shared" si="15"/>
        <v>0</v>
      </c>
      <c r="F30" s="208">
        <f t="shared" si="15"/>
        <v>0</v>
      </c>
      <c r="G30" s="208">
        <f t="shared" si="15"/>
        <v>0</v>
      </c>
      <c r="H30" s="208">
        <f t="shared" si="15"/>
        <v>0</v>
      </c>
      <c r="I30" s="208">
        <f t="shared" si="15"/>
        <v>0</v>
      </c>
      <c r="J30" s="208">
        <f t="shared" si="15"/>
        <v>0</v>
      </c>
      <c r="K30" s="208">
        <f t="shared" si="15"/>
        <v>0</v>
      </c>
      <c r="L30" s="208">
        <f t="shared" si="15"/>
        <v>0</v>
      </c>
      <c r="M30" s="208">
        <f t="shared" si="15"/>
        <v>0</v>
      </c>
      <c r="N30" s="208">
        <f t="shared" si="15"/>
        <v>2.2499996423721313E-2</v>
      </c>
      <c r="O30" s="208">
        <f t="shared" si="15"/>
        <v>0</v>
      </c>
      <c r="P30" s="208">
        <f t="shared" si="15"/>
        <v>2.2298476376347121E-2</v>
      </c>
    </row>
  </sheetData>
  <mergeCells count="5">
    <mergeCell ref="B2:D2"/>
    <mergeCell ref="E2:G2"/>
    <mergeCell ref="H2:J2"/>
    <mergeCell ref="K2:M2"/>
    <mergeCell ref="N2:P2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718C-955D-4041-801F-4355B34AE055}">
  <dimension ref="A2:T30"/>
  <sheetViews>
    <sheetView workbookViewId="0">
      <selection activeCell="L33" sqref="L33"/>
    </sheetView>
  </sheetViews>
  <sheetFormatPr defaultRowHeight="16.5"/>
  <sheetData>
    <row r="2" spans="1:20">
      <c r="B2" s="460" t="s">
        <v>76</v>
      </c>
      <c r="C2" s="460"/>
      <c r="D2" s="460"/>
      <c r="E2" s="456" t="s">
        <v>52</v>
      </c>
      <c r="F2" s="456"/>
      <c r="G2" s="456"/>
      <c r="H2" s="457" t="s">
        <v>53</v>
      </c>
      <c r="I2" s="457"/>
      <c r="J2" s="457"/>
      <c r="K2" s="458" t="s">
        <v>54</v>
      </c>
      <c r="L2" s="458"/>
      <c r="M2" s="458"/>
      <c r="N2" s="459" t="s">
        <v>55</v>
      </c>
      <c r="O2" s="459"/>
      <c r="P2" s="459"/>
      <c r="R2" t="s">
        <v>78</v>
      </c>
    </row>
    <row r="3" spans="1:20">
      <c r="B3" s="198" t="s">
        <v>73</v>
      </c>
      <c r="C3" s="198" t="s">
        <v>74</v>
      </c>
      <c r="D3" s="198" t="s">
        <v>75</v>
      </c>
      <c r="E3" s="199" t="s">
        <v>73</v>
      </c>
      <c r="F3" s="199" t="s">
        <v>74</v>
      </c>
      <c r="G3" s="199" t="s">
        <v>75</v>
      </c>
      <c r="H3" s="200" t="s">
        <v>73</v>
      </c>
      <c r="I3" s="200" t="s">
        <v>74</v>
      </c>
      <c r="J3" s="200" t="s">
        <v>75</v>
      </c>
      <c r="K3" s="201" t="s">
        <v>73</v>
      </c>
      <c r="L3" s="201" t="s">
        <v>74</v>
      </c>
      <c r="M3" s="201" t="s">
        <v>75</v>
      </c>
      <c r="N3" s="202" t="s">
        <v>73</v>
      </c>
      <c r="O3" s="202" t="s">
        <v>74</v>
      </c>
      <c r="P3" s="202" t="s">
        <v>75</v>
      </c>
    </row>
    <row r="4" spans="1:20">
      <c r="A4" s="337">
        <v>1</v>
      </c>
      <c r="B4" s="184">
        <v>69.819374084472599</v>
      </c>
      <c r="C4" s="184">
        <v>37.327602386474602</v>
      </c>
      <c r="D4" s="184">
        <v>36.999862670898402</v>
      </c>
      <c r="E4" s="185">
        <v>0.96373438835143999</v>
      </c>
      <c r="F4" s="185">
        <v>74.764396667480398</v>
      </c>
      <c r="G4" s="185">
        <v>2.9770088195800701</v>
      </c>
      <c r="H4" s="186">
        <v>1.25923788547515</v>
      </c>
      <c r="I4" s="186">
        <v>1.1516147851943901</v>
      </c>
      <c r="J4" s="186">
        <v>4.8185048103332502</v>
      </c>
      <c r="K4" s="187">
        <v>6.3237272202968597E-2</v>
      </c>
      <c r="L4" s="187">
        <v>0.11123641580343201</v>
      </c>
      <c r="M4" s="187">
        <v>1.06046307086944</v>
      </c>
      <c r="N4" s="188">
        <v>1.3404730707406901E-2</v>
      </c>
      <c r="O4" s="188">
        <v>5.64053617417812E-2</v>
      </c>
      <c r="P4" s="188">
        <v>9.2399759292602504</v>
      </c>
      <c r="R4" s="337" t="s">
        <v>154</v>
      </c>
      <c r="S4" s="337" t="s">
        <v>155</v>
      </c>
      <c r="T4" s="337" t="s">
        <v>156</v>
      </c>
    </row>
    <row r="5" spans="1:20">
      <c r="A5" s="337">
        <v>2</v>
      </c>
      <c r="B5" s="184">
        <v>170.73831176757801</v>
      </c>
      <c r="C5" s="184">
        <v>9.3861322402954102</v>
      </c>
      <c r="D5" s="184">
        <v>21.988439559936499</v>
      </c>
      <c r="E5" s="185">
        <v>46.481048583984297</v>
      </c>
      <c r="F5" s="185">
        <v>0.28769853711128202</v>
      </c>
      <c r="G5" s="185">
        <v>18.473894119262599</v>
      </c>
      <c r="H5" s="186">
        <v>7.1031584739684996</v>
      </c>
      <c r="I5" s="186">
        <v>3.3637938499450599</v>
      </c>
      <c r="J5" s="186">
        <v>8.9631042480468697</v>
      </c>
      <c r="K5" s="187">
        <v>11.618787765502899</v>
      </c>
      <c r="L5" s="187">
        <v>1.44440805912017</v>
      </c>
      <c r="M5" s="187">
        <v>1.53944480419158</v>
      </c>
      <c r="N5" s="188">
        <v>4.9910780042409897E-2</v>
      </c>
      <c r="O5" s="188">
        <v>0.31491219997406</v>
      </c>
      <c r="P5" s="188">
        <v>2.9277043342590301</v>
      </c>
      <c r="Q5" s="337" t="s">
        <v>149</v>
      </c>
      <c r="R5" s="208">
        <f>B14</f>
        <v>53.945797136425902</v>
      </c>
      <c r="S5" s="208">
        <f t="shared" ref="S5:T5" si="0">C14</f>
        <v>59.799842943086674</v>
      </c>
      <c r="T5" s="208">
        <f t="shared" si="0"/>
        <v>53.703535318374577</v>
      </c>
    </row>
    <row r="6" spans="1:20">
      <c r="A6" s="337">
        <v>3</v>
      </c>
      <c r="B6" s="184">
        <v>100.57232666015599</v>
      </c>
      <c r="C6" s="184">
        <v>5.37767527930554E-6</v>
      </c>
      <c r="D6" s="184">
        <v>87.5836181640625</v>
      </c>
      <c r="E6" s="185">
        <v>1.4320083856582599</v>
      </c>
      <c r="F6" s="185">
        <v>11.5521697998046</v>
      </c>
      <c r="G6" s="185">
        <v>2.2566237449645898</v>
      </c>
      <c r="H6" s="186">
        <v>49.6433715820312</v>
      </c>
      <c r="I6" s="186">
        <v>8.1090965270996094</v>
      </c>
      <c r="J6" s="186">
        <v>8.7144861221313406</v>
      </c>
      <c r="K6" s="187">
        <v>0.10050703585147799</v>
      </c>
      <c r="L6" s="187">
        <v>0.96375668048858598</v>
      </c>
      <c r="M6" s="187">
        <v>0.33196726441383301</v>
      </c>
      <c r="N6" s="188">
        <v>0.110893256962299</v>
      </c>
      <c r="O6" s="188">
        <v>2.96501610428094E-2</v>
      </c>
      <c r="P6" s="188">
        <v>4.8681441694498E-2</v>
      </c>
      <c r="Q6" s="337" t="s">
        <v>150</v>
      </c>
      <c r="R6" s="208">
        <f>E14</f>
        <v>15.366543245315512</v>
      </c>
      <c r="S6" s="208">
        <f t="shared" ref="S6:T6" si="1">F14</f>
        <v>14.796135881543142</v>
      </c>
      <c r="T6" s="208">
        <f t="shared" si="1"/>
        <v>15.653377604484541</v>
      </c>
    </row>
    <row r="7" spans="1:20">
      <c r="A7" s="337">
        <v>4</v>
      </c>
      <c r="B7" s="184">
        <v>55.404537200927699</v>
      </c>
      <c r="C7" s="184">
        <v>2.2184052467346098</v>
      </c>
      <c r="D7" s="184">
        <v>95.313758850097599</v>
      </c>
      <c r="E7" s="185">
        <v>24.641321182250898</v>
      </c>
      <c r="F7" s="185">
        <v>7.09034919738769</v>
      </c>
      <c r="G7" s="185">
        <v>2.8522150516510001</v>
      </c>
      <c r="H7" s="186">
        <v>95.512840270996094</v>
      </c>
      <c r="I7" s="186">
        <v>30.1465530395507</v>
      </c>
      <c r="J7" s="186">
        <v>6.4178657531738201</v>
      </c>
      <c r="K7" s="187">
        <v>0.16709043085575101</v>
      </c>
      <c r="L7" s="187">
        <v>0.14360100030899001</v>
      </c>
      <c r="M7" s="187">
        <v>0.26736748218536299</v>
      </c>
      <c r="N7" s="188">
        <v>0.14604967832565299</v>
      </c>
      <c r="O7" s="188">
        <v>0.22360897064208901</v>
      </c>
      <c r="P7" s="188">
        <v>3.5651639103889403E-2</v>
      </c>
      <c r="Q7" s="337" t="s">
        <v>151</v>
      </c>
      <c r="R7" s="208">
        <f>H14</f>
        <v>24.827743136882763</v>
      </c>
      <c r="S7" s="208">
        <f t="shared" ref="S7:T7" si="2">I14</f>
        <v>16.982010948657965</v>
      </c>
      <c r="T7" s="208">
        <f t="shared" si="2"/>
        <v>7.2621597125194812</v>
      </c>
    </row>
    <row r="8" spans="1:20">
      <c r="A8" s="337">
        <v>5</v>
      </c>
      <c r="B8" s="184">
        <v>3.3533947467803902</v>
      </c>
      <c r="C8" s="184">
        <v>53.237758636474602</v>
      </c>
      <c r="D8" s="184">
        <v>79.928787231445298</v>
      </c>
      <c r="E8" s="185">
        <v>8.2614459991455007</v>
      </c>
      <c r="F8" s="185">
        <v>4.0548844337463299</v>
      </c>
      <c r="G8" s="185">
        <v>9.44152736663818</v>
      </c>
      <c r="H8" s="186">
        <v>23.091182708740199</v>
      </c>
      <c r="I8" s="186">
        <v>0.68324851989746005</v>
      </c>
      <c r="J8" s="186">
        <v>7.2630505561828604</v>
      </c>
      <c r="K8" s="187">
        <v>0.61430853605270297</v>
      </c>
      <c r="L8" s="187">
        <v>2.1763288974761901</v>
      </c>
      <c r="M8" s="187">
        <v>0.38024044036865201</v>
      </c>
      <c r="N8" s="188">
        <v>3.9256405085325199E-2</v>
      </c>
      <c r="O8" s="188">
        <v>1.2553029060363701</v>
      </c>
      <c r="P8" s="188">
        <v>3.3787265419960001E-2</v>
      </c>
      <c r="Q8" s="337" t="s">
        <v>152</v>
      </c>
      <c r="R8" s="208">
        <f>K14</f>
        <v>1.8300196047872261</v>
      </c>
      <c r="S8" s="208">
        <f t="shared" ref="S8:T8" si="3">L14</f>
        <v>5.3661662869155347</v>
      </c>
      <c r="T8" s="208">
        <f t="shared" si="3"/>
        <v>0.99157110154628503</v>
      </c>
    </row>
    <row r="9" spans="1:20">
      <c r="A9" s="337">
        <v>6</v>
      </c>
      <c r="B9" s="184">
        <v>9.0291423797607404</v>
      </c>
      <c r="C9" s="184">
        <v>41.630546569824197</v>
      </c>
      <c r="D9" s="184">
        <v>13.845507621765099</v>
      </c>
      <c r="E9" s="185">
        <v>3.4027214050292902</v>
      </c>
      <c r="F9" s="185">
        <v>1.4595906734466499</v>
      </c>
      <c r="G9" s="185">
        <v>56.470584869384702</v>
      </c>
      <c r="H9" s="186">
        <v>17.563720703125</v>
      </c>
      <c r="I9" s="186">
        <v>4.9181599617004297</v>
      </c>
      <c r="J9" s="186">
        <v>20.122417449951101</v>
      </c>
      <c r="K9" s="187">
        <v>0.34697753190994202</v>
      </c>
      <c r="L9" s="187">
        <v>5.7773685455322203</v>
      </c>
      <c r="M9" s="187">
        <v>8.4167510271072304E-2</v>
      </c>
      <c r="N9" s="188">
        <v>0.207291409373283</v>
      </c>
      <c r="O9" s="188">
        <v>0.19828142225742301</v>
      </c>
      <c r="P9" s="188">
        <v>1.7372926697134899E-2</v>
      </c>
      <c r="Q9" s="337" t="s">
        <v>153</v>
      </c>
      <c r="R9" s="208">
        <f>N14</f>
        <v>0.13088969029486161</v>
      </c>
      <c r="S9" s="208">
        <f t="shared" ref="S9:T9" si="4">O14</f>
        <v>0.4515966469421957</v>
      </c>
      <c r="T9" s="208">
        <f t="shared" si="4"/>
        <v>1.5388716209679834</v>
      </c>
    </row>
    <row r="10" spans="1:20">
      <c r="A10" s="337">
        <v>7</v>
      </c>
      <c r="B10" s="184">
        <v>36.620105743408203</v>
      </c>
      <c r="C10" s="184">
        <v>208.55693054199199</v>
      </c>
      <c r="D10" s="184">
        <v>4.96887159347534</v>
      </c>
      <c r="E10" s="185">
        <v>16.4841003417968</v>
      </c>
      <c r="F10" s="185">
        <v>3.0696644783020002</v>
      </c>
      <c r="G10" s="185">
        <v>35.746780395507798</v>
      </c>
      <c r="H10" s="186">
        <v>11.124661445617599</v>
      </c>
      <c r="I10" s="186">
        <v>25.913341522216701</v>
      </c>
      <c r="J10" s="186">
        <v>14.268465042114199</v>
      </c>
      <c r="K10" s="187">
        <v>4.4949846267700098</v>
      </c>
      <c r="L10" s="187">
        <v>0.35920372605323703</v>
      </c>
      <c r="M10" s="187">
        <v>0.14740100502967801</v>
      </c>
      <c r="N10" s="188">
        <v>0.37478792667388899</v>
      </c>
      <c r="O10" s="188">
        <v>1.2818925380706701</v>
      </c>
      <c r="P10" s="188">
        <v>0.23666077852249101</v>
      </c>
    </row>
    <row r="11" spans="1:20">
      <c r="A11" s="337">
        <v>8</v>
      </c>
      <c r="B11" s="184">
        <v>35.436546325683501</v>
      </c>
      <c r="C11" s="184">
        <v>43.86079788208</v>
      </c>
      <c r="D11" s="184">
        <v>26.641942977905199</v>
      </c>
      <c r="E11" s="185">
        <v>21.616998672485298</v>
      </c>
      <c r="F11" s="185">
        <v>15.262637138366699</v>
      </c>
      <c r="G11" s="185">
        <v>8.1973915100097603</v>
      </c>
      <c r="H11" s="186">
        <v>0.57973599433898904</v>
      </c>
      <c r="I11" s="186">
        <v>17.457662582397401</v>
      </c>
      <c r="J11" s="186">
        <v>1.50324499607086</v>
      </c>
      <c r="K11" s="187">
        <v>0.35789355635643</v>
      </c>
      <c r="L11" s="187">
        <v>5.9445891380309996</v>
      </c>
      <c r="M11" s="187">
        <v>2.21836256980896</v>
      </c>
      <c r="N11" s="188">
        <v>5.4806396365165697E-2</v>
      </c>
      <c r="O11" s="188">
        <v>1.0409841537475499</v>
      </c>
      <c r="P11" s="188">
        <v>0.49969592690467801</v>
      </c>
    </row>
    <row r="12" spans="1:20">
      <c r="A12" s="337">
        <v>9</v>
      </c>
      <c r="B12" s="184">
        <v>9.7307711839675903E-2</v>
      </c>
      <c r="C12" s="184">
        <v>174.60627746582</v>
      </c>
      <c r="D12" s="184">
        <v>129.45487976074199</v>
      </c>
      <c r="E12" s="185">
        <v>28.418724060058501</v>
      </c>
      <c r="F12" s="185">
        <v>28.5128059387207</v>
      </c>
      <c r="G12" s="185">
        <v>15.861990928649901</v>
      </c>
      <c r="H12" s="186">
        <v>5.6075339317321697</v>
      </c>
      <c r="I12" s="186">
        <v>70.711692810058594</v>
      </c>
      <c r="J12" s="186">
        <v>1.28967901691794E-2</v>
      </c>
      <c r="K12" s="187">
        <v>3.4286174923181499E-2</v>
      </c>
      <c r="L12" s="187">
        <v>34.536018371582003</v>
      </c>
      <c r="M12" s="187">
        <v>3.8203372955322199</v>
      </c>
      <c r="N12" s="188">
        <v>3.60389798879623E-2</v>
      </c>
      <c r="O12" s="188">
        <v>5.5664747953414903E-2</v>
      </c>
      <c r="P12" s="188">
        <v>1.7895484343171099E-2</v>
      </c>
    </row>
    <row r="13" spans="1:20">
      <c r="A13" s="337">
        <v>10</v>
      </c>
      <c r="B13" s="184">
        <v>58.386924743652301</v>
      </c>
      <c r="C13" s="184">
        <v>27.173973083496001</v>
      </c>
      <c r="D13" s="184">
        <v>40.309684753417898</v>
      </c>
      <c r="E13" s="185">
        <v>1.96332943439483</v>
      </c>
      <c r="F13" s="185">
        <v>1.9071619510650599</v>
      </c>
      <c r="G13" s="185">
        <v>4.2557592391967702</v>
      </c>
      <c r="H13" s="186">
        <v>36.791988372802699</v>
      </c>
      <c r="I13" s="186">
        <v>7.36494588851928</v>
      </c>
      <c r="J13" s="186">
        <v>0.53756135702133101</v>
      </c>
      <c r="K13" s="187">
        <v>0.50212311744689897</v>
      </c>
      <c r="L13" s="187">
        <v>2.2051520347595202</v>
      </c>
      <c r="M13" s="187">
        <v>6.5959572792053195E-2</v>
      </c>
      <c r="N13" s="188">
        <v>0.276457339525222</v>
      </c>
      <c r="O13" s="188">
        <v>5.9264007955789497E-2</v>
      </c>
      <c r="P13" s="188">
        <v>2.3312904834747301</v>
      </c>
    </row>
    <row r="14" spans="1:20">
      <c r="A14" s="337" t="s">
        <v>77</v>
      </c>
      <c r="B14" s="208">
        <f>AVERAGE(B4:B13)</f>
        <v>53.945797136425902</v>
      </c>
      <c r="C14" s="208">
        <f t="shared" ref="C14:P14" si="5">AVERAGE(C4:C13)</f>
        <v>59.799842943086674</v>
      </c>
      <c r="D14" s="208">
        <f t="shared" si="5"/>
        <v>53.703535318374577</v>
      </c>
      <c r="E14" s="208">
        <f t="shared" si="5"/>
        <v>15.366543245315512</v>
      </c>
      <c r="F14" s="208">
        <f t="shared" si="5"/>
        <v>14.796135881543142</v>
      </c>
      <c r="G14" s="208">
        <f t="shared" si="5"/>
        <v>15.653377604484541</v>
      </c>
      <c r="H14" s="208">
        <f t="shared" si="5"/>
        <v>24.827743136882763</v>
      </c>
      <c r="I14" s="208">
        <f t="shared" si="5"/>
        <v>16.982010948657965</v>
      </c>
      <c r="J14" s="208">
        <f t="shared" si="5"/>
        <v>7.2621597125194812</v>
      </c>
      <c r="K14" s="208">
        <f t="shared" si="5"/>
        <v>1.8300196047872261</v>
      </c>
      <c r="L14" s="208">
        <f t="shared" si="5"/>
        <v>5.3661662869155347</v>
      </c>
      <c r="M14" s="208">
        <f t="shared" si="5"/>
        <v>0.99157110154628503</v>
      </c>
      <c r="N14" s="208">
        <f t="shared" si="5"/>
        <v>0.13088969029486161</v>
      </c>
      <c r="O14" s="208">
        <f t="shared" si="5"/>
        <v>0.4515966469421957</v>
      </c>
      <c r="P14" s="208">
        <f t="shared" si="5"/>
        <v>1.5388716209679834</v>
      </c>
    </row>
    <row r="15" spans="1:20">
      <c r="A15" s="337" t="s">
        <v>80</v>
      </c>
      <c r="B15" s="208">
        <f>_xlfn.STDEV.S(B4:B13)</f>
        <v>51.862934234422447</v>
      </c>
      <c r="C15" s="208">
        <f t="shared" ref="C15:P15" si="6">_xlfn.STDEV.S(C4:C13)</f>
        <v>72.218079995337547</v>
      </c>
      <c r="D15" s="208">
        <f t="shared" si="6"/>
        <v>41.453609346677624</v>
      </c>
      <c r="E15" s="208">
        <f t="shared" si="6"/>
        <v>15.054287850868757</v>
      </c>
      <c r="F15" s="208">
        <f t="shared" si="6"/>
        <v>22.759193215569756</v>
      </c>
      <c r="G15" s="208">
        <f t="shared" si="6"/>
        <v>17.656933470465436</v>
      </c>
      <c r="H15" s="208">
        <f t="shared" si="6"/>
        <v>29.488067796730551</v>
      </c>
      <c r="I15" s="208">
        <f t="shared" si="6"/>
        <v>21.495836236011645</v>
      </c>
      <c r="J15" s="208">
        <f t="shared" si="6"/>
        <v>6.2990160148100589</v>
      </c>
      <c r="K15" s="208">
        <f t="shared" si="6"/>
        <v>3.6913198117602257</v>
      </c>
      <c r="L15" s="208">
        <f t="shared" si="6"/>
        <v>10.468320213100068</v>
      </c>
      <c r="M15" s="208">
        <f t="shared" si="6"/>
        <v>1.2264620117935077</v>
      </c>
      <c r="N15" s="208">
        <f t="shared" si="6"/>
        <v>0.12050148867020836</v>
      </c>
      <c r="O15" s="208">
        <f t="shared" si="6"/>
        <v>0.52307257088042458</v>
      </c>
      <c r="P15" s="208">
        <f t="shared" si="6"/>
        <v>2.9061882904152454</v>
      </c>
    </row>
    <row r="16" spans="1:20">
      <c r="A16" s="337" t="s">
        <v>81</v>
      </c>
      <c r="B16" s="208">
        <f>_xlfn.STDEV.P(B4:B13)</f>
        <v>49.201499496088786</v>
      </c>
      <c r="C16" s="208">
        <f t="shared" ref="C16:P16" si="7">_xlfn.STDEV.P(C4:C13)</f>
        <v>68.512086308852659</v>
      </c>
      <c r="D16" s="208">
        <f t="shared" si="7"/>
        <v>39.326346831103734</v>
      </c>
      <c r="E16" s="208">
        <f t="shared" si="7"/>
        <v>14.281751448163954</v>
      </c>
      <c r="F16" s="208">
        <f t="shared" si="7"/>
        <v>21.591266480715589</v>
      </c>
      <c r="G16" s="208">
        <f t="shared" si="7"/>
        <v>16.750837878219652</v>
      </c>
      <c r="H16" s="208">
        <f t="shared" si="7"/>
        <v>27.974837410539486</v>
      </c>
      <c r="I16" s="208">
        <f t="shared" si="7"/>
        <v>20.392740814733273</v>
      </c>
      <c r="J16" s="208">
        <f t="shared" si="7"/>
        <v>5.9757712874030089</v>
      </c>
      <c r="K16" s="208">
        <f t="shared" si="7"/>
        <v>3.5018934531798926</v>
      </c>
      <c r="L16" s="208">
        <f t="shared" si="7"/>
        <v>9.9311205448126287</v>
      </c>
      <c r="M16" s="208">
        <f t="shared" si="7"/>
        <v>1.1635240262819331</v>
      </c>
      <c r="N16" s="208">
        <f t="shared" si="7"/>
        <v>0.1143177496916499</v>
      </c>
      <c r="O16" s="208">
        <f t="shared" si="7"/>
        <v>0.49623021166260239</v>
      </c>
      <c r="P16" s="208">
        <f t="shared" si="7"/>
        <v>2.7570522921069198</v>
      </c>
    </row>
    <row r="17" spans="1:20">
      <c r="B17" s="208"/>
      <c r="C17" s="208"/>
      <c r="D17" s="208"/>
      <c r="E17" s="208"/>
      <c r="F17" s="208"/>
      <c r="G17" s="208"/>
      <c r="H17" s="208"/>
      <c r="I17" s="208"/>
      <c r="J17" s="208"/>
      <c r="K17" s="208"/>
      <c r="L17" s="208"/>
      <c r="M17" s="208"/>
      <c r="N17" s="208"/>
      <c r="O17" s="208"/>
      <c r="P17" s="208"/>
    </row>
    <row r="18" spans="1:20">
      <c r="A18" s="337">
        <v>1</v>
      </c>
      <c r="B18" s="184">
        <v>0.5</v>
      </c>
      <c r="C18" s="184">
        <v>0.33333334326744002</v>
      </c>
      <c r="D18" s="184">
        <v>0.5</v>
      </c>
      <c r="E18" s="185">
        <v>0.75</v>
      </c>
      <c r="F18" s="185">
        <v>0.5</v>
      </c>
      <c r="G18" s="185">
        <v>0.5</v>
      </c>
      <c r="H18" s="186">
        <v>0.48611110448837203</v>
      </c>
      <c r="I18" s="186">
        <v>0.5</v>
      </c>
      <c r="J18" s="186">
        <v>0.41666665673255898</v>
      </c>
      <c r="K18" s="187">
        <v>0.95833331346511796</v>
      </c>
      <c r="L18" s="187">
        <v>1</v>
      </c>
      <c r="M18" s="187">
        <v>0.66666668653488104</v>
      </c>
      <c r="N18" s="188">
        <v>1</v>
      </c>
      <c r="O18" s="188">
        <v>0.99166667461395197</v>
      </c>
      <c r="P18" s="188">
        <v>0.57499998807907104</v>
      </c>
      <c r="R18" t="s">
        <v>79</v>
      </c>
    </row>
    <row r="19" spans="1:20">
      <c r="A19" s="337">
        <v>2</v>
      </c>
      <c r="B19" s="184">
        <v>0.5</v>
      </c>
      <c r="C19" s="184">
        <v>0.33333334326744002</v>
      </c>
      <c r="D19" s="184">
        <v>0.5</v>
      </c>
      <c r="E19" s="185">
        <v>0.5</v>
      </c>
      <c r="F19" s="185">
        <v>0.91666668653488104</v>
      </c>
      <c r="G19" s="185">
        <v>0.5</v>
      </c>
      <c r="H19" s="186">
        <v>0.51388889551162698</v>
      </c>
      <c r="I19" s="186">
        <v>0.54166668653488104</v>
      </c>
      <c r="J19" s="186">
        <v>0.48611110448837203</v>
      </c>
      <c r="K19" s="187">
        <v>0.48958334326744002</v>
      </c>
      <c r="L19" s="187">
        <v>0.77083331346511796</v>
      </c>
      <c r="M19" s="187">
        <v>0.66666668653488104</v>
      </c>
      <c r="N19" s="188">
        <v>0.99166667461395197</v>
      </c>
      <c r="O19" s="188">
        <v>0.92500001192092896</v>
      </c>
      <c r="P19" s="188">
        <v>0.78333336114883401</v>
      </c>
    </row>
    <row r="20" spans="1:20">
      <c r="A20" s="337">
        <v>3</v>
      </c>
      <c r="B20" s="184">
        <v>0.5</v>
      </c>
      <c r="C20" s="184">
        <v>1</v>
      </c>
      <c r="D20" s="184">
        <v>0.5</v>
      </c>
      <c r="E20" s="185">
        <v>0.47916665673255898</v>
      </c>
      <c r="F20" s="185">
        <v>0.5</v>
      </c>
      <c r="G20" s="185">
        <v>0.5</v>
      </c>
      <c r="H20" s="186">
        <v>0.5</v>
      </c>
      <c r="I20" s="186">
        <v>0.51388889551162698</v>
      </c>
      <c r="J20" s="186">
        <v>0.5</v>
      </c>
      <c r="K20" s="187">
        <v>0.98958331346511796</v>
      </c>
      <c r="L20" s="187">
        <v>0.71875</v>
      </c>
      <c r="M20" s="187">
        <v>0.83333331346511796</v>
      </c>
      <c r="N20" s="188">
        <v>0.96666663885116499</v>
      </c>
      <c r="O20" s="188">
        <v>1</v>
      </c>
      <c r="P20" s="188">
        <v>0.99166667461395197</v>
      </c>
      <c r="R20" s="337" t="s">
        <v>154</v>
      </c>
      <c r="S20" s="337" t="s">
        <v>155</v>
      </c>
      <c r="T20" s="337" t="s">
        <v>156</v>
      </c>
    </row>
    <row r="21" spans="1:20">
      <c r="A21" s="337">
        <v>4</v>
      </c>
      <c r="B21" s="184">
        <v>0.5</v>
      </c>
      <c r="C21" s="184">
        <v>0.66666668653488104</v>
      </c>
      <c r="D21" s="184">
        <v>0.5</v>
      </c>
      <c r="E21" s="185">
        <v>0.5</v>
      </c>
      <c r="F21" s="185">
        <v>0.45833334326744002</v>
      </c>
      <c r="G21" s="185">
        <v>0.5</v>
      </c>
      <c r="H21" s="186">
        <v>0.5</v>
      </c>
      <c r="I21" s="186">
        <v>0.5</v>
      </c>
      <c r="J21" s="186">
        <v>0.5</v>
      </c>
      <c r="K21" s="187">
        <v>0.97916668653488104</v>
      </c>
      <c r="L21" s="187">
        <v>0.91666668653488104</v>
      </c>
      <c r="M21" s="187">
        <v>0.86458331346511796</v>
      </c>
      <c r="N21" s="188">
        <v>0.98333334922790505</v>
      </c>
      <c r="O21" s="188">
        <v>0.94166666269302302</v>
      </c>
      <c r="P21" s="188">
        <v>1</v>
      </c>
      <c r="Q21" s="337" t="s">
        <v>149</v>
      </c>
      <c r="R21" s="338">
        <f>B28</f>
        <v>0.55000000000000004</v>
      </c>
      <c r="S21" s="338">
        <f t="shared" ref="S21:T21" si="8">C28</f>
        <v>0.43333334326744011</v>
      </c>
      <c r="T21" s="338">
        <f t="shared" si="8"/>
        <v>0.5</v>
      </c>
    </row>
    <row r="22" spans="1:20">
      <c r="A22" s="337">
        <v>5</v>
      </c>
      <c r="B22" s="184">
        <v>0.5</v>
      </c>
      <c r="C22" s="184">
        <v>0.33333334326744002</v>
      </c>
      <c r="D22" s="184">
        <v>0.5</v>
      </c>
      <c r="E22" s="185">
        <v>0.5</v>
      </c>
      <c r="F22" s="185">
        <v>0.5</v>
      </c>
      <c r="G22" s="185">
        <v>0.5</v>
      </c>
      <c r="H22" s="186">
        <v>0.5</v>
      </c>
      <c r="I22" s="186">
        <v>0.5</v>
      </c>
      <c r="J22" s="186">
        <v>0.5</v>
      </c>
      <c r="K22" s="187">
        <v>0.76041668653488104</v>
      </c>
      <c r="L22" s="187">
        <v>0.60416668653488104</v>
      </c>
      <c r="M22" s="187">
        <v>0.79166668653488104</v>
      </c>
      <c r="N22" s="188">
        <v>0.99166667461395197</v>
      </c>
      <c r="O22" s="188">
        <v>0.72500002384185702</v>
      </c>
      <c r="P22" s="188">
        <v>1</v>
      </c>
      <c r="Q22" s="337" t="s">
        <v>160</v>
      </c>
      <c r="R22" s="338">
        <f>E28</f>
        <v>0.53749999701976781</v>
      </c>
      <c r="S22" s="338">
        <f t="shared" ref="S22:T22" si="9">F28</f>
        <v>0.58750000298023208</v>
      </c>
      <c r="T22" s="338">
        <f t="shared" si="9"/>
        <v>0.5</v>
      </c>
    </row>
    <row r="23" spans="1:20">
      <c r="A23" s="337">
        <v>6</v>
      </c>
      <c r="B23" s="184">
        <v>0.5</v>
      </c>
      <c r="C23" s="184">
        <v>0.33333334326744002</v>
      </c>
      <c r="D23" s="184">
        <v>0.5</v>
      </c>
      <c r="E23" s="185">
        <v>0.5</v>
      </c>
      <c r="F23" s="185">
        <v>0.8125</v>
      </c>
      <c r="G23" s="185">
        <v>0.5</v>
      </c>
      <c r="H23" s="186">
        <v>0.625</v>
      </c>
      <c r="I23" s="186">
        <v>0.55555558204650801</v>
      </c>
      <c r="J23" s="186">
        <v>0.5</v>
      </c>
      <c r="K23" s="187">
        <v>0.86458331346511796</v>
      </c>
      <c r="L23" s="187">
        <v>0.51041668653488104</v>
      </c>
      <c r="M23" s="187">
        <v>0.92708331346511796</v>
      </c>
      <c r="N23" s="188">
        <v>0.94999998807907104</v>
      </c>
      <c r="O23" s="188">
        <v>0.96666663885116499</v>
      </c>
      <c r="P23" s="188">
        <v>1</v>
      </c>
      <c r="Q23" s="337" t="s">
        <v>159</v>
      </c>
      <c r="R23" s="338">
        <f>H28</f>
        <v>0.541666668653488</v>
      </c>
      <c r="S23" s="338">
        <f t="shared" ref="S23:T23" si="10">I28</f>
        <v>0.5125000059604643</v>
      </c>
      <c r="T23" s="338">
        <f t="shared" si="10"/>
        <v>0.58333333432674395</v>
      </c>
    </row>
    <row r="24" spans="1:20">
      <c r="A24" s="337">
        <v>7</v>
      </c>
      <c r="B24" s="184">
        <v>0.5</v>
      </c>
      <c r="C24" s="184">
        <v>0.33333334326744002</v>
      </c>
      <c r="D24" s="184">
        <v>0.5</v>
      </c>
      <c r="E24" s="185">
        <v>0.5</v>
      </c>
      <c r="F24" s="185">
        <v>0.5</v>
      </c>
      <c r="G24" s="185">
        <v>0.5</v>
      </c>
      <c r="H24" s="186">
        <v>0.5</v>
      </c>
      <c r="I24" s="186">
        <v>0.5</v>
      </c>
      <c r="J24" s="186">
        <v>0.51388889551162698</v>
      </c>
      <c r="K24" s="187">
        <v>0.38541665673255898</v>
      </c>
      <c r="L24" s="187">
        <v>0.88541668653488104</v>
      </c>
      <c r="M24" s="187">
        <v>0.90625</v>
      </c>
      <c r="N24" s="188">
        <v>0.84166663885116499</v>
      </c>
      <c r="O24" s="188">
        <v>0.82499998807907104</v>
      </c>
      <c r="P24" s="188">
        <v>0.94999998807907104</v>
      </c>
      <c r="Q24" s="337" t="s">
        <v>158</v>
      </c>
      <c r="R24" s="338">
        <f>K28</f>
        <v>0.8072916626930231</v>
      </c>
      <c r="S24" s="338">
        <f t="shared" ref="S24:T24" si="11">L28</f>
        <v>0.70833334326744024</v>
      </c>
      <c r="T24" s="338">
        <f t="shared" si="11"/>
        <v>0.75312499701976743</v>
      </c>
    </row>
    <row r="25" spans="1:20">
      <c r="A25" s="337">
        <v>8</v>
      </c>
      <c r="B25" s="184">
        <v>0.5</v>
      </c>
      <c r="C25" s="184">
        <v>0.33333334326744002</v>
      </c>
      <c r="D25" s="184">
        <v>0.5</v>
      </c>
      <c r="E25" s="185">
        <v>0.5</v>
      </c>
      <c r="F25" s="185">
        <v>0.5</v>
      </c>
      <c r="G25" s="185">
        <v>0.5</v>
      </c>
      <c r="H25" s="186">
        <v>0.79166668653488104</v>
      </c>
      <c r="I25" s="186">
        <v>0.5</v>
      </c>
      <c r="J25" s="186">
        <v>0.54166668653488104</v>
      </c>
      <c r="K25" s="187">
        <v>0.85416668653488104</v>
      </c>
      <c r="L25" s="187">
        <v>0.57291668653488104</v>
      </c>
      <c r="M25" s="187">
        <v>0.5</v>
      </c>
      <c r="N25" s="188">
        <v>1</v>
      </c>
      <c r="O25" s="188">
        <v>0.79166668653488104</v>
      </c>
      <c r="P25" s="188">
        <v>0.76666665077209395</v>
      </c>
      <c r="Q25" s="337" t="s">
        <v>157</v>
      </c>
      <c r="R25" s="338">
        <f>N28</f>
        <v>0.9574999988079067</v>
      </c>
      <c r="S25" s="338">
        <f t="shared" ref="S25:T25" si="12">O28</f>
        <v>0.91666666865348778</v>
      </c>
      <c r="T25" s="338">
        <f t="shared" si="12"/>
        <v>0.8675000011920927</v>
      </c>
    </row>
    <row r="26" spans="1:20">
      <c r="A26" s="337">
        <v>9</v>
      </c>
      <c r="B26" s="184">
        <v>1</v>
      </c>
      <c r="C26" s="184">
        <v>0.33333334326744002</v>
      </c>
      <c r="D26" s="184">
        <v>0.5</v>
      </c>
      <c r="E26" s="185">
        <v>0.5</v>
      </c>
      <c r="F26" s="185">
        <v>0.5</v>
      </c>
      <c r="G26" s="185">
        <v>0.5</v>
      </c>
      <c r="H26" s="186">
        <v>0.5</v>
      </c>
      <c r="I26" s="186">
        <v>0.5</v>
      </c>
      <c r="J26" s="186">
        <v>1</v>
      </c>
      <c r="K26" s="187">
        <v>0.98958331346511796</v>
      </c>
      <c r="L26" s="187">
        <v>0.5</v>
      </c>
      <c r="M26" s="187">
        <v>0.38541665673255898</v>
      </c>
      <c r="N26" s="188">
        <v>1</v>
      </c>
      <c r="O26" s="188">
        <v>1</v>
      </c>
      <c r="P26" s="188">
        <v>1</v>
      </c>
    </row>
    <row r="27" spans="1:20">
      <c r="A27" s="337">
        <v>10</v>
      </c>
      <c r="B27" s="184">
        <v>0.5</v>
      </c>
      <c r="C27" s="184">
        <v>0.33333334326744002</v>
      </c>
      <c r="D27" s="184">
        <v>0.5</v>
      </c>
      <c r="E27" s="185">
        <v>0.64583331346511796</v>
      </c>
      <c r="F27" s="185">
        <v>0.6875</v>
      </c>
      <c r="G27" s="185">
        <v>0.5</v>
      </c>
      <c r="H27" s="186">
        <v>0.5</v>
      </c>
      <c r="I27" s="186">
        <v>0.51388889551162698</v>
      </c>
      <c r="J27" s="186">
        <v>0.875</v>
      </c>
      <c r="K27" s="187">
        <v>0.80208331346511796</v>
      </c>
      <c r="L27" s="187">
        <v>0.60416668653488104</v>
      </c>
      <c r="M27" s="187">
        <v>0.98958331346511796</v>
      </c>
      <c r="N27" s="188">
        <v>0.85000002384185702</v>
      </c>
      <c r="O27" s="188">
        <v>1</v>
      </c>
      <c r="P27" s="188">
        <v>0.60833334922790505</v>
      </c>
    </row>
    <row r="28" spans="1:20">
      <c r="A28" s="337" t="s">
        <v>77</v>
      </c>
      <c r="B28" s="208">
        <f>AVERAGE(B18:B27)</f>
        <v>0.55000000000000004</v>
      </c>
      <c r="C28" s="208">
        <f t="shared" ref="C28:P28" si="13">AVERAGE(C18:C27)</f>
        <v>0.43333334326744011</v>
      </c>
      <c r="D28" s="208">
        <f t="shared" si="13"/>
        <v>0.5</v>
      </c>
      <c r="E28" s="208">
        <f t="shared" si="13"/>
        <v>0.53749999701976781</v>
      </c>
      <c r="F28" s="208">
        <f t="shared" si="13"/>
        <v>0.58750000298023208</v>
      </c>
      <c r="G28" s="208">
        <f t="shared" si="13"/>
        <v>0.5</v>
      </c>
      <c r="H28" s="208">
        <f t="shared" si="13"/>
        <v>0.541666668653488</v>
      </c>
      <c r="I28" s="208">
        <f t="shared" si="13"/>
        <v>0.5125000059604643</v>
      </c>
      <c r="J28" s="208">
        <f t="shared" si="13"/>
        <v>0.58333333432674395</v>
      </c>
      <c r="K28" s="208">
        <f t="shared" si="13"/>
        <v>0.8072916626930231</v>
      </c>
      <c r="L28" s="208">
        <f t="shared" si="13"/>
        <v>0.70833334326744024</v>
      </c>
      <c r="M28" s="208">
        <f t="shared" si="13"/>
        <v>0.75312499701976743</v>
      </c>
      <c r="N28" s="208">
        <f t="shared" si="13"/>
        <v>0.9574999988079067</v>
      </c>
      <c r="O28" s="208">
        <f t="shared" si="13"/>
        <v>0.91666666865348778</v>
      </c>
      <c r="P28" s="208">
        <f t="shared" si="13"/>
        <v>0.8675000011920927</v>
      </c>
    </row>
    <row r="29" spans="1:20">
      <c r="A29" s="337" t="s">
        <v>80</v>
      </c>
      <c r="B29" s="208">
        <f>_xlfn.STDEV.S(B18:B27)</f>
        <v>0.158113883008419</v>
      </c>
      <c r="C29" s="208">
        <f t="shared" ref="C29:P29" si="14">_xlfn.STDEV.S(C18:C27)</f>
        <v>0.2249828509348161</v>
      </c>
      <c r="D29" s="208">
        <f t="shared" si="14"/>
        <v>0</v>
      </c>
      <c r="E29" s="208">
        <f t="shared" si="14"/>
        <v>8.8279156809576542E-2</v>
      </c>
      <c r="F29" s="208">
        <f t="shared" si="14"/>
        <v>0.16041516717422821</v>
      </c>
      <c r="G29" s="208">
        <f t="shared" si="14"/>
        <v>0</v>
      </c>
      <c r="H29" s="208">
        <f t="shared" si="14"/>
        <v>9.644753674897677E-2</v>
      </c>
      <c r="I29" s="208">
        <f t="shared" si="14"/>
        <v>2.0126921744744647E-2</v>
      </c>
      <c r="J29" s="208">
        <f t="shared" si="14"/>
        <v>0.1915570456385316</v>
      </c>
      <c r="K29" s="208">
        <f t="shared" si="14"/>
        <v>0.21224623652134497</v>
      </c>
      <c r="L29" s="208">
        <f t="shared" si="14"/>
        <v>0.17840600533022422</v>
      </c>
      <c r="M29" s="208">
        <f t="shared" si="14"/>
        <v>0.19556040740898306</v>
      </c>
      <c r="N29" s="208">
        <f t="shared" si="14"/>
        <v>6.1041629798725378E-2</v>
      </c>
      <c r="O29" s="208">
        <f t="shared" si="14"/>
        <v>0.10023120669303782</v>
      </c>
      <c r="P29" s="208">
        <f t="shared" si="14"/>
        <v>0.17075766076061066</v>
      </c>
    </row>
    <row r="30" spans="1:20">
      <c r="A30" s="337" t="s">
        <v>81</v>
      </c>
      <c r="B30" s="208">
        <f>_xlfn.STDEV.P(B18:B27)</f>
        <v>0.15</v>
      </c>
      <c r="C30" s="208">
        <f t="shared" ref="C30:P30" si="15">_xlfn.STDEV.P(C18:C27)</f>
        <v>0.21343747302964847</v>
      </c>
      <c r="D30" s="208">
        <f t="shared" si="15"/>
        <v>0</v>
      </c>
      <c r="E30" s="208">
        <f t="shared" si="15"/>
        <v>8.3748961631227498E-2</v>
      </c>
      <c r="F30" s="208">
        <f t="shared" si="15"/>
        <v>0.15218318985217136</v>
      </c>
      <c r="G30" s="208">
        <f t="shared" si="15"/>
        <v>0</v>
      </c>
      <c r="H30" s="208">
        <f t="shared" si="15"/>
        <v>9.1498167251867366E-2</v>
      </c>
      <c r="I30" s="208">
        <f t="shared" si="15"/>
        <v>1.9094074500408953E-2</v>
      </c>
      <c r="J30" s="208">
        <f t="shared" si="15"/>
        <v>0.18172696982117503</v>
      </c>
      <c r="K30" s="208">
        <f t="shared" si="15"/>
        <v>0.20135445966187915</v>
      </c>
      <c r="L30" s="208">
        <f t="shared" si="15"/>
        <v>0.16925079752869471</v>
      </c>
      <c r="M30" s="208">
        <f t="shared" si="15"/>
        <v>0.18552489226885632</v>
      </c>
      <c r="N30" s="208">
        <f t="shared" si="15"/>
        <v>5.7909174675833314E-2</v>
      </c>
      <c r="O30" s="208">
        <f t="shared" si="15"/>
        <v>9.5087671733133844E-2</v>
      </c>
      <c r="P30" s="208">
        <f t="shared" si="15"/>
        <v>0.16199494077776716</v>
      </c>
    </row>
  </sheetData>
  <mergeCells count="5">
    <mergeCell ref="B2:D2"/>
    <mergeCell ref="E2:G2"/>
    <mergeCell ref="H2:J2"/>
    <mergeCell ref="K2:M2"/>
    <mergeCell ref="N2:P2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6D7F-AEA6-45AF-8994-12E8BAF9B27D}">
  <dimension ref="A1:O232"/>
  <sheetViews>
    <sheetView tabSelected="1" workbookViewId="0">
      <selection activeCell="Q31" sqref="Q31"/>
    </sheetView>
  </sheetViews>
  <sheetFormatPr defaultRowHeight="16.5"/>
  <sheetData>
    <row r="1" spans="1:15">
      <c r="A1">
        <v>1</v>
      </c>
    </row>
    <row r="2" spans="1:15">
      <c r="A2">
        <v>2</v>
      </c>
      <c r="C2" t="s">
        <v>70</v>
      </c>
    </row>
    <row r="3" spans="1:15">
      <c r="A3">
        <v>3</v>
      </c>
      <c r="C3" s="463" t="s">
        <v>68</v>
      </c>
      <c r="D3" s="184" cm="1">
        <f t="array" aca="1" ref="D3:O3" ca="1">OFFSET('AlexNet각각 10번'!$E$7:$Q$46,ROW($A1)*4-1,COLUMN(A1)-0,1,12)</f>
        <v>1</v>
      </c>
      <c r="E3" s="184">
        <f ca="1"/>
        <v>0.95830000000000004</v>
      </c>
      <c r="F3" s="184">
        <f ca="1"/>
        <v>1</v>
      </c>
      <c r="G3" s="184">
        <f ca="1"/>
        <v>0.5</v>
      </c>
      <c r="H3" s="184">
        <f ca="1"/>
        <v>0.5</v>
      </c>
      <c r="I3" s="184">
        <f ca="1"/>
        <v>0.5</v>
      </c>
      <c r="J3" s="184">
        <f ca="1"/>
        <v>0.5</v>
      </c>
      <c r="K3" s="184">
        <f ca="1"/>
        <v>1</v>
      </c>
      <c r="L3" s="184">
        <f ca="1"/>
        <v>1</v>
      </c>
      <c r="M3" s="184">
        <f ca="1"/>
        <v>0.91666669999999995</v>
      </c>
      <c r="N3" s="184">
        <f ca="1"/>
        <v>1</v>
      </c>
      <c r="O3" s="184">
        <f ca="1"/>
        <v>0.95833330000000005</v>
      </c>
    </row>
    <row r="4" spans="1:15">
      <c r="A4">
        <v>4</v>
      </c>
      <c r="C4" s="463"/>
      <c r="D4" s="184" cm="1">
        <f t="array" aca="1" ref="D4:O4" ca="1">OFFSET('AlexNet각각 10번'!$E$7:$Q$46,ROW($A2)*4-1,COLUMN(A2)-0,1,12)</f>
        <v>0.5</v>
      </c>
      <c r="E4" s="184">
        <f ca="1"/>
        <v>0.5</v>
      </c>
      <c r="F4" s="184">
        <f ca="1"/>
        <v>1</v>
      </c>
      <c r="G4" s="184">
        <f ca="1"/>
        <v>0.5</v>
      </c>
      <c r="H4" s="184">
        <f ca="1"/>
        <v>0.70833330000000005</v>
      </c>
      <c r="I4" s="184">
        <f ca="1"/>
        <v>0.70833330000000005</v>
      </c>
      <c r="J4" s="184">
        <f ca="1"/>
        <v>0.5</v>
      </c>
      <c r="K4" s="184">
        <f ca="1"/>
        <v>1</v>
      </c>
      <c r="L4" s="184">
        <f ca="1"/>
        <v>1</v>
      </c>
      <c r="M4" s="184">
        <f ca="1"/>
        <v>0.91666669999999995</v>
      </c>
      <c r="N4" s="184">
        <f ca="1"/>
        <v>1</v>
      </c>
      <c r="O4" s="184">
        <f ca="1"/>
        <v>0.91666669999999995</v>
      </c>
    </row>
    <row r="5" spans="1:15">
      <c r="A5">
        <v>5</v>
      </c>
      <c r="C5" s="463"/>
      <c r="D5" s="184" cm="1">
        <f t="array" aca="1" ref="D5:O5" ca="1">OFFSET('AlexNet각각 10번'!$E$7:$Q$46,ROW($A3)*4-1,COLUMN(A3)-0,1,12)</f>
        <v>0.95830000000000004</v>
      </c>
      <c r="E5" s="184">
        <f ca="1"/>
        <v>0.5</v>
      </c>
      <c r="F5" s="184">
        <f ca="1"/>
        <v>0.66669999999999996</v>
      </c>
      <c r="G5" s="184">
        <f ca="1"/>
        <v>0.5</v>
      </c>
      <c r="H5" s="184">
        <f ca="1"/>
        <v>0.54166669999999995</v>
      </c>
      <c r="I5" s="184">
        <f ca="1"/>
        <v>0.5</v>
      </c>
      <c r="J5" s="184">
        <f ca="1"/>
        <v>0.5</v>
      </c>
      <c r="K5" s="184">
        <f ca="1"/>
        <v>1</v>
      </c>
      <c r="L5" s="184">
        <f ca="1"/>
        <v>1</v>
      </c>
      <c r="M5" s="184">
        <f ca="1"/>
        <v>0.91666669999999995</v>
      </c>
      <c r="N5" s="184">
        <f ca="1"/>
        <v>1</v>
      </c>
      <c r="O5" s="184">
        <f ca="1"/>
        <v>0.91666669999999995</v>
      </c>
    </row>
    <row r="6" spans="1:15">
      <c r="A6">
        <v>6</v>
      </c>
      <c r="C6" s="463"/>
      <c r="D6" s="184" cm="1">
        <f t="array" aca="1" ref="D6:O6" ca="1">OFFSET('AlexNet각각 10번'!$E$7:$Q$46,ROW($A4)*4-1,COLUMN(A4)-0,1,12)</f>
        <v>0.5</v>
      </c>
      <c r="E6" s="184">
        <f ca="1"/>
        <v>0.66669999999999996</v>
      </c>
      <c r="F6" s="184">
        <f ca="1"/>
        <v>1</v>
      </c>
      <c r="G6" s="184">
        <f ca="1"/>
        <v>0.5</v>
      </c>
      <c r="H6" s="184">
        <f ca="1"/>
        <v>0.91666669999999995</v>
      </c>
      <c r="I6" s="184">
        <f ca="1"/>
        <v>0.5</v>
      </c>
      <c r="J6" s="184">
        <f ca="1"/>
        <v>0.5</v>
      </c>
      <c r="K6" s="184">
        <f ca="1"/>
        <v>1</v>
      </c>
      <c r="L6" s="184">
        <f ca="1"/>
        <v>1</v>
      </c>
      <c r="M6" s="184">
        <f ca="1"/>
        <v>0.91666669999999995</v>
      </c>
      <c r="N6" s="184">
        <f ca="1"/>
        <v>1</v>
      </c>
      <c r="O6" s="184">
        <f ca="1"/>
        <v>0.91666669999999995</v>
      </c>
    </row>
    <row r="7" spans="1:15">
      <c r="A7">
        <v>7</v>
      </c>
      <c r="C7" s="463"/>
      <c r="D7" s="184" cm="1">
        <f t="array" aca="1" ref="D7:O7" ca="1">OFFSET('AlexNet각각 10번'!$E$7:$Q$46,ROW($A5)*4-1,COLUMN(A5)-0,1,12)</f>
        <v>0.875</v>
      </c>
      <c r="E7" s="184">
        <f ca="1"/>
        <v>0.5</v>
      </c>
      <c r="F7" s="184">
        <f ca="1"/>
        <v>1</v>
      </c>
      <c r="G7" s="184">
        <f ca="1"/>
        <v>0.79169999999999996</v>
      </c>
      <c r="H7" s="184">
        <f ca="1"/>
        <v>0.5</v>
      </c>
      <c r="I7" s="184">
        <f ca="1"/>
        <v>0.5</v>
      </c>
      <c r="J7" s="184">
        <f ca="1"/>
        <v>0.70830000000000004</v>
      </c>
      <c r="K7" s="184">
        <f ca="1"/>
        <v>1</v>
      </c>
      <c r="L7" s="184">
        <f ca="1"/>
        <v>1</v>
      </c>
      <c r="M7" s="184">
        <f ca="1"/>
        <v>0.91666669999999995</v>
      </c>
      <c r="N7" s="184">
        <f ca="1"/>
        <v>1</v>
      </c>
      <c r="O7" s="184">
        <f ca="1"/>
        <v>0.91666669999999995</v>
      </c>
    </row>
    <row r="8" spans="1:15">
      <c r="A8">
        <v>8</v>
      </c>
      <c r="C8" s="463"/>
      <c r="D8" s="184" cm="1">
        <f t="array" aca="1" ref="D8:O8" ca="1">OFFSET('AlexNet각각 10번'!$E$7:$Q$46,ROW($A6)*4-1,COLUMN(A6)-0,1,12)</f>
        <v>1</v>
      </c>
      <c r="E8" s="184">
        <f ca="1"/>
        <v>0.58330000000000004</v>
      </c>
      <c r="F8" s="184">
        <f ca="1"/>
        <v>0.88890000000000002</v>
      </c>
      <c r="G8" s="184">
        <f ca="1"/>
        <v>0.875</v>
      </c>
      <c r="H8" s="184">
        <f ca="1"/>
        <v>0.625</v>
      </c>
      <c r="I8" s="184">
        <f ca="1"/>
        <v>0.5</v>
      </c>
      <c r="J8" s="184">
        <f ca="1"/>
        <v>0.5</v>
      </c>
      <c r="K8" s="184">
        <f ca="1"/>
        <v>1</v>
      </c>
      <c r="L8" s="184">
        <f ca="1"/>
        <v>1</v>
      </c>
      <c r="M8" s="184">
        <f ca="1"/>
        <v>0.91666669999999995</v>
      </c>
      <c r="N8" s="184">
        <f ca="1"/>
        <v>1</v>
      </c>
      <c r="O8" s="184">
        <f ca="1"/>
        <v>0.91666669999999995</v>
      </c>
    </row>
    <row r="9" spans="1:15">
      <c r="A9">
        <v>9</v>
      </c>
      <c r="C9" s="463"/>
      <c r="D9" s="184" cm="1">
        <f t="array" aca="1" ref="D9:O9" ca="1">OFFSET('AlexNet각각 10번'!$E$7:$Q$46,ROW($A7)*4-1,COLUMN(A7)-0,1,12)</f>
        <v>1</v>
      </c>
      <c r="E9" s="184">
        <f ca="1"/>
        <v>0.5</v>
      </c>
      <c r="F9" s="184">
        <f ca="1"/>
        <v>0.66669999999999996</v>
      </c>
      <c r="G9" s="184">
        <f ca="1"/>
        <v>0.5</v>
      </c>
      <c r="H9" s="184">
        <f ca="1"/>
        <v>0.5</v>
      </c>
      <c r="I9" s="184">
        <f ca="1"/>
        <v>0.5</v>
      </c>
      <c r="J9" s="184">
        <f ca="1"/>
        <v>0.5</v>
      </c>
      <c r="K9" s="184">
        <f ca="1"/>
        <v>1</v>
      </c>
      <c r="L9" s="184">
        <f ca="1"/>
        <v>1</v>
      </c>
      <c r="M9" s="184">
        <f ca="1"/>
        <v>0.91666669999999995</v>
      </c>
      <c r="N9" s="184">
        <f ca="1"/>
        <v>1</v>
      </c>
      <c r="O9" s="184">
        <f ca="1"/>
        <v>0.91666669999999995</v>
      </c>
    </row>
    <row r="10" spans="1:15">
      <c r="A10">
        <v>10</v>
      </c>
      <c r="C10" s="463"/>
      <c r="D10" s="184" cm="1">
        <f t="array" aca="1" ref="D10:O10" ca="1">OFFSET('AlexNet각각 10번'!$E$7:$Q$46,ROW($A8)*4-1,COLUMN(A8)-0,1,12)</f>
        <v>1</v>
      </c>
      <c r="E10" s="184">
        <f ca="1"/>
        <v>0.5</v>
      </c>
      <c r="F10" s="184">
        <f ca="1"/>
        <v>0.97219999999999995</v>
      </c>
      <c r="G10" s="184">
        <f ca="1"/>
        <v>1</v>
      </c>
      <c r="H10" s="184">
        <f ca="1"/>
        <v>0.625</v>
      </c>
      <c r="I10" s="184">
        <f ca="1"/>
        <v>0.5</v>
      </c>
      <c r="J10" s="184">
        <f ca="1"/>
        <v>0.5</v>
      </c>
      <c r="K10" s="184">
        <f ca="1"/>
        <v>1</v>
      </c>
      <c r="L10" s="184">
        <f ca="1"/>
        <v>1</v>
      </c>
      <c r="M10" s="184">
        <f ca="1"/>
        <v>0.95833330000000005</v>
      </c>
      <c r="N10" s="184">
        <f ca="1"/>
        <v>1</v>
      </c>
      <c r="O10" s="184">
        <f ca="1"/>
        <v>0.91666669999999995</v>
      </c>
    </row>
    <row r="11" spans="1:15">
      <c r="C11" s="463"/>
      <c r="D11" s="184" cm="1">
        <f t="array" aca="1" ref="D11:O11" ca="1">OFFSET('AlexNet각각 10번'!$E$7:$Q$46,ROW($A9)*4-1,COLUMN(A9)-0,1,12)</f>
        <v>0.5</v>
      </c>
      <c r="E11" s="184">
        <f ca="1"/>
        <v>0.5</v>
      </c>
      <c r="F11" s="184">
        <f ca="1"/>
        <v>0.38890000000000002</v>
      </c>
      <c r="G11" s="184">
        <f ca="1"/>
        <v>0.5</v>
      </c>
      <c r="H11" s="184">
        <f ca="1"/>
        <v>0.58333330000000005</v>
      </c>
      <c r="I11" s="184">
        <f ca="1"/>
        <v>0.5</v>
      </c>
      <c r="J11" s="184">
        <f ca="1"/>
        <v>0.5</v>
      </c>
      <c r="K11" s="184">
        <f ca="1"/>
        <v>1</v>
      </c>
      <c r="L11" s="184">
        <f ca="1"/>
        <v>1</v>
      </c>
      <c r="M11" s="184">
        <f ca="1"/>
        <v>0.91666669999999995</v>
      </c>
      <c r="N11" s="184">
        <f ca="1"/>
        <v>1</v>
      </c>
      <c r="O11" s="184">
        <f ca="1"/>
        <v>0.91666669999999995</v>
      </c>
    </row>
    <row r="12" spans="1:15">
      <c r="C12" s="463"/>
      <c r="D12" s="184" cm="1">
        <f t="array" aca="1" ref="D12:O12" ca="1">OFFSET('AlexNet각각 10번'!$E$7:$Q$46,ROW($A10)*4-1,COLUMN(A10)-0,1,12)</f>
        <v>1</v>
      </c>
      <c r="E12" s="184">
        <f ca="1"/>
        <v>0.5</v>
      </c>
      <c r="F12" s="184">
        <f ca="1"/>
        <v>0.86109999999999998</v>
      </c>
      <c r="G12" s="184">
        <f ca="1"/>
        <v>0.5</v>
      </c>
      <c r="H12" s="184">
        <f ca="1"/>
        <v>0.75</v>
      </c>
      <c r="I12" s="184">
        <f ca="1"/>
        <v>0.5</v>
      </c>
      <c r="J12" s="184">
        <f ca="1"/>
        <v>0.5</v>
      </c>
      <c r="K12" s="184">
        <f ca="1"/>
        <v>1</v>
      </c>
      <c r="L12" s="184">
        <f ca="1"/>
        <v>1</v>
      </c>
      <c r="M12" s="184">
        <f ca="1"/>
        <v>0.91666669999999995</v>
      </c>
      <c r="N12" s="184">
        <f ca="1"/>
        <v>1</v>
      </c>
      <c r="O12" s="184">
        <f ca="1"/>
        <v>0.91666669999999995</v>
      </c>
    </row>
    <row r="13" spans="1:15">
      <c r="C13" s="464" t="s">
        <v>52</v>
      </c>
      <c r="D13" s="185" cm="1">
        <f t="array" aca="1" ref="D13:O13" ca="1">OFFSET('AlexNet각각 10번'!$E$54:$Q$93,ROW($A1)*4-1,COLUMN(A1)-0,1,12)</f>
        <v>0.5</v>
      </c>
      <c r="E13" s="185">
        <f ca="1"/>
        <v>0.5</v>
      </c>
      <c r="F13" s="185">
        <f ca="1"/>
        <v>0.91669999999999996</v>
      </c>
      <c r="G13" s="185">
        <f ca="1"/>
        <v>0.95830000000000004</v>
      </c>
      <c r="H13" s="185">
        <f ca="1"/>
        <v>0.5</v>
      </c>
      <c r="I13" s="185">
        <f ca="1"/>
        <v>0.5</v>
      </c>
      <c r="J13" s="185">
        <f ca="1"/>
        <v>0.5</v>
      </c>
      <c r="K13" s="185">
        <f ca="1"/>
        <v>1</v>
      </c>
      <c r="L13" s="185">
        <f ca="1"/>
        <v>1</v>
      </c>
      <c r="M13" s="185">
        <f ca="1"/>
        <v>0.58333330000000005</v>
      </c>
      <c r="N13" s="185">
        <f ca="1"/>
        <v>1</v>
      </c>
      <c r="O13" s="185">
        <f ca="1"/>
        <v>0.60416669999999995</v>
      </c>
    </row>
    <row r="14" spans="1:15">
      <c r="C14" s="464"/>
      <c r="D14" s="185" cm="1">
        <f t="array" aca="1" ref="D14:O14" ca="1">OFFSET('AlexNet각각 10번'!$E$54:$Q$93,ROW($A2)*4-1,COLUMN(A2)-0,1,12)</f>
        <v>1</v>
      </c>
      <c r="E14" s="185">
        <f ca="1"/>
        <v>0.5</v>
      </c>
      <c r="F14" s="185">
        <f ca="1"/>
        <v>1</v>
      </c>
      <c r="G14" s="185">
        <f ca="1"/>
        <v>0.60419999999999996</v>
      </c>
      <c r="H14" s="185">
        <f ca="1"/>
        <v>0.5</v>
      </c>
      <c r="I14" s="185">
        <f ca="1"/>
        <v>0.5</v>
      </c>
      <c r="J14" s="185">
        <f ca="1"/>
        <v>0.5</v>
      </c>
      <c r="K14" s="185">
        <f ca="1"/>
        <v>1</v>
      </c>
      <c r="L14" s="185">
        <f ca="1"/>
        <v>1</v>
      </c>
      <c r="M14" s="185">
        <f ca="1"/>
        <v>0.64583330000000005</v>
      </c>
      <c r="N14" s="185">
        <f ca="1"/>
        <v>1</v>
      </c>
      <c r="O14" s="185">
        <f ca="1"/>
        <v>0.64583330000000005</v>
      </c>
    </row>
    <row r="15" spans="1:15">
      <c r="C15" s="464"/>
      <c r="D15" s="185" cm="1">
        <f t="array" aca="1" ref="D15:O15" ca="1">OFFSET('AlexNet각각 10번'!$E$54:$Q$93,ROW($A3)*4-1,COLUMN(A3)-0,1,12)</f>
        <v>0.5</v>
      </c>
      <c r="E15" s="185">
        <f ca="1"/>
        <v>0.5</v>
      </c>
      <c r="F15" s="185">
        <f ca="1"/>
        <v>1</v>
      </c>
      <c r="G15" s="185">
        <f ca="1"/>
        <v>0.5</v>
      </c>
      <c r="H15" s="185">
        <f ca="1"/>
        <v>0.5</v>
      </c>
      <c r="I15" s="185">
        <f ca="1"/>
        <v>0.5</v>
      </c>
      <c r="J15" s="185">
        <f ca="1"/>
        <v>0.5</v>
      </c>
      <c r="K15" s="185">
        <f ca="1"/>
        <v>1</v>
      </c>
      <c r="L15" s="185">
        <f ca="1"/>
        <v>1</v>
      </c>
      <c r="M15" s="185">
        <f ca="1"/>
        <v>0.625</v>
      </c>
      <c r="N15" s="185">
        <f ca="1"/>
        <v>1</v>
      </c>
      <c r="O15" s="185">
        <f ca="1"/>
        <v>0.58333330000000005</v>
      </c>
    </row>
    <row r="16" spans="1:15">
      <c r="C16" s="464"/>
      <c r="D16" s="185" cm="1">
        <f t="array" aca="1" ref="D16:O16" ca="1">OFFSET('AlexNet각각 10번'!$E$54:$Q$93,ROW($A4)*4-1,COLUMN(A4)-0,1,12)</f>
        <v>0.5</v>
      </c>
      <c r="E16" s="185">
        <f ca="1"/>
        <v>0.5</v>
      </c>
      <c r="F16" s="185">
        <f ca="1"/>
        <v>1</v>
      </c>
      <c r="G16" s="185">
        <f ca="1"/>
        <v>0.5</v>
      </c>
      <c r="H16" s="185">
        <f ca="1"/>
        <v>0.5</v>
      </c>
      <c r="I16" s="185">
        <f ca="1"/>
        <v>0.5</v>
      </c>
      <c r="J16" s="185">
        <f ca="1"/>
        <v>0.5</v>
      </c>
      <c r="K16" s="185">
        <f ca="1"/>
        <v>1</v>
      </c>
      <c r="L16" s="185">
        <f ca="1"/>
        <v>1</v>
      </c>
      <c r="M16" s="185">
        <f ca="1"/>
        <v>0.54166669999999995</v>
      </c>
      <c r="N16" s="185">
        <f ca="1"/>
        <v>1</v>
      </c>
      <c r="O16" s="185">
        <f ca="1"/>
        <v>0.60416669999999995</v>
      </c>
    </row>
    <row r="17" spans="3:15">
      <c r="C17" s="464"/>
      <c r="D17" s="185" cm="1">
        <f t="array" aca="1" ref="D17:O17" ca="1">OFFSET('AlexNet각각 10번'!$E$54:$Q$93,ROW($A5)*4-1,COLUMN(A5)-0,1,12)</f>
        <v>1</v>
      </c>
      <c r="E17" s="185">
        <f ca="1"/>
        <v>0.5</v>
      </c>
      <c r="F17" s="185">
        <f ca="1"/>
        <v>1</v>
      </c>
      <c r="G17" s="185">
        <f ca="1"/>
        <v>0.5</v>
      </c>
      <c r="H17" s="185">
        <f ca="1"/>
        <v>0.5</v>
      </c>
      <c r="I17" s="185">
        <f ca="1"/>
        <v>0.5</v>
      </c>
      <c r="J17" s="185">
        <f ca="1"/>
        <v>0.5</v>
      </c>
      <c r="K17" s="185">
        <f ca="1"/>
        <v>1</v>
      </c>
      <c r="L17" s="185">
        <f ca="1"/>
        <v>1</v>
      </c>
      <c r="M17" s="185">
        <f ca="1"/>
        <v>0.58333330000000005</v>
      </c>
      <c r="N17" s="185">
        <f ca="1"/>
        <v>1</v>
      </c>
      <c r="O17" s="185">
        <f ca="1"/>
        <v>0.5</v>
      </c>
    </row>
    <row r="18" spans="3:15">
      <c r="C18" s="464"/>
      <c r="D18" s="185" cm="1">
        <f t="array" aca="1" ref="D18:O18" ca="1">OFFSET('AlexNet각각 10번'!$E$54:$Q$93,ROW($A6)*4-1,COLUMN(A6)-0,1,12)</f>
        <v>0.97919999999999996</v>
      </c>
      <c r="E18" s="185">
        <f ca="1"/>
        <v>0.60419999999999996</v>
      </c>
      <c r="F18" s="185">
        <f ca="1"/>
        <v>0.89580000000000004</v>
      </c>
      <c r="G18" s="185">
        <f ca="1"/>
        <v>0.5</v>
      </c>
      <c r="H18" s="185">
        <f ca="1"/>
        <v>0.58333330000000005</v>
      </c>
      <c r="I18" s="185">
        <f ca="1"/>
        <v>0.75</v>
      </c>
      <c r="J18" s="185">
        <f ca="1"/>
        <v>0.5</v>
      </c>
      <c r="K18" s="185">
        <f ca="1"/>
        <v>1</v>
      </c>
      <c r="L18" s="185">
        <f ca="1"/>
        <v>1</v>
      </c>
      <c r="M18" s="185">
        <f ca="1"/>
        <v>0.54166669999999995</v>
      </c>
      <c r="N18" s="185">
        <f ca="1"/>
        <v>1</v>
      </c>
      <c r="O18" s="185">
        <f ca="1"/>
        <v>0.5625</v>
      </c>
    </row>
    <row r="19" spans="3:15">
      <c r="C19" s="464"/>
      <c r="D19" s="185" cm="1">
        <f t="array" aca="1" ref="D19:O19" ca="1">OFFSET('AlexNet각각 10번'!$E$54:$Q$93,ROW($A7)*4-1,COLUMN(A7)-0,1,12)</f>
        <v>0.89580000000000004</v>
      </c>
      <c r="E19" s="185">
        <f ca="1"/>
        <v>0.5</v>
      </c>
      <c r="F19" s="185">
        <f ca="1"/>
        <v>1</v>
      </c>
      <c r="G19" s="185">
        <f ca="1"/>
        <v>0.52080000000000004</v>
      </c>
      <c r="H19" s="185">
        <f ca="1"/>
        <v>0.5</v>
      </c>
      <c r="I19" s="185">
        <f ca="1"/>
        <v>0.97916669999999995</v>
      </c>
      <c r="J19" s="185">
        <f ca="1"/>
        <v>0.5</v>
      </c>
      <c r="K19" s="185">
        <f ca="1"/>
        <v>1</v>
      </c>
      <c r="L19" s="185">
        <f ca="1"/>
        <v>1</v>
      </c>
      <c r="M19" s="185">
        <f ca="1"/>
        <v>0.60416669999999995</v>
      </c>
      <c r="N19" s="185">
        <f ca="1"/>
        <v>1</v>
      </c>
      <c r="O19" s="185">
        <f ca="1"/>
        <v>0.54166669999999995</v>
      </c>
    </row>
    <row r="20" spans="3:15">
      <c r="C20" s="464"/>
      <c r="D20" s="185" cm="1">
        <f t="array" aca="1" ref="D20:O20" ca="1">OFFSET('AlexNet각각 10번'!$E$54:$Q$93,ROW($A8)*4-1,COLUMN(A8)-0,1,12)</f>
        <v>1</v>
      </c>
      <c r="E20" s="185">
        <f ca="1"/>
        <v>0.5</v>
      </c>
      <c r="F20" s="185">
        <f ca="1"/>
        <v>0.89580000000000004</v>
      </c>
      <c r="G20" s="185">
        <f ca="1"/>
        <v>0.5</v>
      </c>
      <c r="H20" s="185">
        <f ca="1"/>
        <v>0.5</v>
      </c>
      <c r="I20" s="185">
        <f ca="1"/>
        <v>0.70833330000000005</v>
      </c>
      <c r="J20" s="185">
        <f ca="1"/>
        <v>0.5</v>
      </c>
      <c r="K20" s="185">
        <f ca="1"/>
        <v>1</v>
      </c>
      <c r="L20" s="185">
        <f ca="1"/>
        <v>1</v>
      </c>
      <c r="M20" s="185">
        <f ca="1"/>
        <v>0.58333330000000005</v>
      </c>
      <c r="N20" s="185">
        <f ca="1"/>
        <v>1</v>
      </c>
      <c r="O20" s="185">
        <f ca="1"/>
        <v>0.52083330000000005</v>
      </c>
    </row>
    <row r="21" spans="3:15">
      <c r="C21" s="464"/>
      <c r="D21" s="185" cm="1">
        <f t="array" aca="1" ref="D21:O21" ca="1">OFFSET('AlexNet각각 10번'!$E$54:$Q$93,ROW($A9)*4-1,COLUMN(A9)-0,1,12)</f>
        <v>0.54169999999999996</v>
      </c>
      <c r="E21" s="185">
        <f ca="1"/>
        <v>0.5</v>
      </c>
      <c r="F21" s="185">
        <f ca="1"/>
        <v>0.9375</v>
      </c>
      <c r="G21" s="185">
        <f ca="1"/>
        <v>0.5</v>
      </c>
      <c r="H21" s="185">
        <f ca="1"/>
        <v>0.5</v>
      </c>
      <c r="I21" s="185">
        <f ca="1"/>
        <v>0.5</v>
      </c>
      <c r="J21" s="185">
        <f ca="1"/>
        <v>0.5</v>
      </c>
      <c r="K21" s="185">
        <f ca="1"/>
        <v>1</v>
      </c>
      <c r="L21" s="185">
        <f ca="1"/>
        <v>1</v>
      </c>
      <c r="M21" s="185">
        <f ca="1"/>
        <v>0.52083330000000005</v>
      </c>
      <c r="N21" s="185">
        <f ca="1"/>
        <v>1</v>
      </c>
      <c r="O21" s="185">
        <f ca="1"/>
        <v>0.66666669999999995</v>
      </c>
    </row>
    <row r="22" spans="3:15">
      <c r="C22" s="464"/>
      <c r="D22" s="185" cm="1">
        <f t="array" aca="1" ref="D22:O22" ca="1">OFFSET('AlexNet각각 10번'!$E$54:$Q$93,ROW($A10)*4-1,COLUMN(A10)-0,1,12)</f>
        <v>0.83330000000000004</v>
      </c>
      <c r="E22" s="185">
        <f ca="1"/>
        <v>0.79169999999999996</v>
      </c>
      <c r="F22" s="185">
        <f ca="1"/>
        <v>0.97919999999999996</v>
      </c>
      <c r="G22" s="185">
        <f ca="1"/>
        <v>0.5</v>
      </c>
      <c r="H22" s="185">
        <f ca="1"/>
        <v>0.5</v>
      </c>
      <c r="I22" s="185">
        <f ca="1"/>
        <v>0.91669999999999996</v>
      </c>
      <c r="J22" s="185">
        <f ca="1"/>
        <v>0.5</v>
      </c>
      <c r="K22" s="185">
        <f ca="1"/>
        <v>1</v>
      </c>
      <c r="L22" s="185">
        <f ca="1"/>
        <v>1</v>
      </c>
      <c r="M22" s="185">
        <f ca="1"/>
        <v>0.5625</v>
      </c>
      <c r="N22" s="185">
        <f ca="1"/>
        <v>1</v>
      </c>
      <c r="O22" s="185">
        <f ca="1"/>
        <v>0.60416669999999995</v>
      </c>
    </row>
    <row r="23" spans="3:15">
      <c r="C23" s="465" t="s">
        <v>53</v>
      </c>
      <c r="D23" s="186" cm="1">
        <f t="array" aca="1" ref="D23:O23" ca="1">OFFSET('AlexNet각각 10번'!$E$101:$Q$140,ROW($A1)*4-1,COLUMN(A1)-0,1,12)</f>
        <v>0.94440000000000002</v>
      </c>
      <c r="E23" s="186">
        <f ca="1"/>
        <v>0.5</v>
      </c>
      <c r="F23" s="186">
        <f ca="1"/>
        <v>0.97219999999999995</v>
      </c>
      <c r="G23" s="186">
        <f ca="1"/>
        <v>0.93059999999999998</v>
      </c>
      <c r="H23" s="186">
        <f ca="1"/>
        <v>0.5</v>
      </c>
      <c r="I23" s="186">
        <f ca="1"/>
        <v>0.5</v>
      </c>
      <c r="J23" s="186">
        <f ca="1"/>
        <v>0.5</v>
      </c>
      <c r="K23" s="186">
        <f ca="1"/>
        <v>1</v>
      </c>
      <c r="L23" s="186">
        <f ca="1"/>
        <v>1</v>
      </c>
      <c r="M23" s="186">
        <f ca="1"/>
        <v>0.44444444999999999</v>
      </c>
      <c r="N23" s="186">
        <f ca="1"/>
        <v>1</v>
      </c>
      <c r="O23" s="186">
        <f ca="1"/>
        <v>0.51388889999999998</v>
      </c>
    </row>
    <row r="24" spans="3:15">
      <c r="C24" s="465"/>
      <c r="D24" s="186" cm="1">
        <f t="array" aca="1" ref="D24:O24" ca="1">OFFSET('AlexNet각각 10번'!$E$101:$Q$140,ROW($A2)*4-1,COLUMN(A2)-0,1,12)</f>
        <v>1</v>
      </c>
      <c r="E24" s="186">
        <f ca="1"/>
        <v>0.5</v>
      </c>
      <c r="F24" s="186">
        <f ca="1"/>
        <v>0.91669999999999996</v>
      </c>
      <c r="G24" s="186">
        <f ca="1"/>
        <v>0.94440000000000002</v>
      </c>
      <c r="H24" s="186">
        <f ca="1"/>
        <v>0.5</v>
      </c>
      <c r="I24" s="186">
        <f ca="1"/>
        <v>0.98611110000000002</v>
      </c>
      <c r="J24" s="186">
        <f ca="1"/>
        <v>0.51388889999999998</v>
      </c>
      <c r="K24" s="186">
        <f ca="1"/>
        <v>1</v>
      </c>
      <c r="L24" s="186">
        <f ca="1"/>
        <v>1</v>
      </c>
      <c r="M24" s="186">
        <f ca="1"/>
        <v>0.41666666000000002</v>
      </c>
      <c r="N24" s="186">
        <f ca="1"/>
        <v>1</v>
      </c>
      <c r="O24" s="186">
        <f ca="1"/>
        <v>0.5</v>
      </c>
    </row>
    <row r="25" spans="3:15">
      <c r="C25" s="465"/>
      <c r="D25" s="186" cm="1">
        <f t="array" aca="1" ref="D25:O25" ca="1">OFFSET('AlexNet각각 10번'!$E$101:$Q$140,ROW($A3)*4-1,COLUMN(A3)-0,1,12)</f>
        <v>0.98609999999999998</v>
      </c>
      <c r="E25" s="186">
        <f ca="1"/>
        <v>0.63890000000000002</v>
      </c>
      <c r="F25" s="186">
        <f ca="1"/>
        <v>1</v>
      </c>
      <c r="G25" s="186">
        <f ca="1"/>
        <v>0.5</v>
      </c>
      <c r="H25" s="186">
        <f ca="1"/>
        <v>0.5</v>
      </c>
      <c r="I25" s="186">
        <f ca="1"/>
        <v>0.5</v>
      </c>
      <c r="J25" s="186">
        <f ca="1"/>
        <v>0.52777779999999996</v>
      </c>
      <c r="K25" s="186">
        <f ca="1"/>
        <v>1</v>
      </c>
      <c r="L25" s="186">
        <f ca="1"/>
        <v>1</v>
      </c>
      <c r="M25" s="186">
        <f ca="1"/>
        <v>0.5</v>
      </c>
      <c r="N25" s="186">
        <f ca="1"/>
        <v>1</v>
      </c>
      <c r="O25" s="186">
        <f ca="1"/>
        <v>0.47222219999999998</v>
      </c>
    </row>
    <row r="26" spans="3:15">
      <c r="C26" s="465"/>
      <c r="D26" s="186" cm="1">
        <f t="array" aca="1" ref="D26:O26" ca="1">OFFSET('AlexNet각각 10번'!$E$101:$Q$140,ROW($A4)*4-1,COLUMN(A4)-0,1,12)</f>
        <v>1</v>
      </c>
      <c r="E26" s="186">
        <f ca="1"/>
        <v>0.5</v>
      </c>
      <c r="F26" s="186">
        <f ca="1"/>
        <v>1</v>
      </c>
      <c r="G26" s="186">
        <f ca="1"/>
        <v>0.5</v>
      </c>
      <c r="H26" s="186">
        <f ca="1"/>
        <v>0.5</v>
      </c>
      <c r="I26" s="186">
        <f ca="1"/>
        <v>0.5</v>
      </c>
      <c r="J26" s="186">
        <f ca="1"/>
        <v>0.5</v>
      </c>
      <c r="K26" s="186">
        <f ca="1"/>
        <v>1</v>
      </c>
      <c r="L26" s="186">
        <f ca="1"/>
        <v>1</v>
      </c>
      <c r="M26" s="186">
        <f ca="1"/>
        <v>0.51388889999999998</v>
      </c>
      <c r="N26" s="186">
        <f ca="1"/>
        <v>1</v>
      </c>
      <c r="O26" s="186">
        <f ca="1"/>
        <v>0.54166669999999995</v>
      </c>
    </row>
    <row r="27" spans="3:15">
      <c r="C27" s="465"/>
      <c r="D27" s="186" cm="1">
        <f t="array" aca="1" ref="D27:O27" ca="1">OFFSET('AlexNet각각 10번'!$E$101:$Q$140,ROW($A5)*4-1,COLUMN(A5)-0,1,12)</f>
        <v>1</v>
      </c>
      <c r="E27" s="186">
        <f ca="1"/>
        <v>0.76390000000000002</v>
      </c>
      <c r="F27" s="186">
        <f ca="1"/>
        <v>1</v>
      </c>
      <c r="G27" s="186">
        <f ca="1"/>
        <v>1</v>
      </c>
      <c r="H27" s="186">
        <f ca="1"/>
        <v>0.5</v>
      </c>
      <c r="I27" s="186">
        <f ca="1"/>
        <v>1</v>
      </c>
      <c r="J27" s="186">
        <f ca="1"/>
        <v>0.51388889999999998</v>
      </c>
      <c r="K27" s="186">
        <f ca="1"/>
        <v>1</v>
      </c>
      <c r="L27" s="186">
        <f ca="1"/>
        <v>1</v>
      </c>
      <c r="M27" s="186">
        <f ca="1"/>
        <v>0.51388889999999998</v>
      </c>
      <c r="N27" s="186">
        <f ca="1"/>
        <v>1</v>
      </c>
      <c r="O27" s="186">
        <f ca="1"/>
        <v>0.47222219999999998</v>
      </c>
    </row>
    <row r="28" spans="3:15">
      <c r="C28" s="465"/>
      <c r="D28" s="186" cm="1">
        <f t="array" aca="1" ref="D28:O28" ca="1">OFFSET('AlexNet각각 10번'!$E$101:$Q$140,ROW($A6)*4-1,COLUMN(A6)-0,1,12)</f>
        <v>1</v>
      </c>
      <c r="E28" s="186">
        <f ca="1"/>
        <v>0.5</v>
      </c>
      <c r="F28" s="186">
        <f ca="1"/>
        <v>1</v>
      </c>
      <c r="G28" s="186">
        <f ca="1"/>
        <v>0.5</v>
      </c>
      <c r="H28" s="186">
        <f ca="1"/>
        <v>0.5</v>
      </c>
      <c r="I28" s="186">
        <f ca="1"/>
        <v>0.5</v>
      </c>
      <c r="J28" s="186">
        <f ca="1"/>
        <v>0.54166669999999995</v>
      </c>
      <c r="K28" s="186">
        <f ca="1"/>
        <v>1</v>
      </c>
      <c r="L28" s="186">
        <f ca="1"/>
        <v>1</v>
      </c>
      <c r="M28" s="186">
        <f ca="1"/>
        <v>0.43055555000000001</v>
      </c>
      <c r="N28" s="186">
        <f ca="1"/>
        <v>1</v>
      </c>
      <c r="O28" s="186">
        <f ca="1"/>
        <v>0.47222219999999998</v>
      </c>
    </row>
    <row r="29" spans="3:15">
      <c r="C29" s="465"/>
      <c r="D29" s="186" cm="1">
        <f t="array" aca="1" ref="D29:O29" ca="1">OFFSET('AlexNet각각 10번'!$E$101:$Q$140,ROW($A7)*4-1,COLUMN(A7)-0,1,12)</f>
        <v>1</v>
      </c>
      <c r="E29" s="186">
        <f ca="1"/>
        <v>0.97219999999999995</v>
      </c>
      <c r="F29" s="186">
        <f ca="1"/>
        <v>0.98609999999999998</v>
      </c>
      <c r="G29" s="186">
        <f ca="1"/>
        <v>0.65280000000000005</v>
      </c>
      <c r="H29" s="186">
        <f ca="1"/>
        <v>0.58333330000000005</v>
      </c>
      <c r="I29" s="186">
        <f ca="1"/>
        <v>0.5</v>
      </c>
      <c r="J29" s="186">
        <f ca="1"/>
        <v>0.5</v>
      </c>
      <c r="K29" s="186">
        <f ca="1"/>
        <v>1</v>
      </c>
      <c r="L29" s="186">
        <f ca="1"/>
        <v>1</v>
      </c>
      <c r="M29" s="186">
        <f ca="1"/>
        <v>0.52777779999999996</v>
      </c>
      <c r="N29" s="186">
        <f ca="1"/>
        <v>1</v>
      </c>
      <c r="O29" s="186">
        <f ca="1"/>
        <v>0.45833333999999998</v>
      </c>
    </row>
    <row r="30" spans="3:15">
      <c r="C30" s="465"/>
      <c r="D30" s="186" cm="1">
        <f t="array" aca="1" ref="D30:O30" ca="1">OFFSET('AlexNet각각 10번'!$E$101:$Q$140,ROW($A8)*4-1,COLUMN(A8)-0,1,12)</f>
        <v>1</v>
      </c>
      <c r="E30" s="186">
        <f ca="1"/>
        <v>0.5</v>
      </c>
      <c r="F30" s="186">
        <f ca="1"/>
        <v>0.98609999999999998</v>
      </c>
      <c r="G30" s="186">
        <f ca="1"/>
        <v>0.5</v>
      </c>
      <c r="H30" s="186">
        <f ca="1"/>
        <v>0.55555560000000004</v>
      </c>
      <c r="I30" s="186">
        <f ca="1"/>
        <v>0.91666669999999995</v>
      </c>
      <c r="J30" s="186">
        <f ca="1"/>
        <v>0.48611110000000002</v>
      </c>
      <c r="K30" s="186">
        <f ca="1"/>
        <v>1</v>
      </c>
      <c r="L30" s="186">
        <f ca="1"/>
        <v>1</v>
      </c>
      <c r="M30" s="186">
        <f ca="1"/>
        <v>0.48611110000000002</v>
      </c>
      <c r="N30" s="186">
        <f ca="1"/>
        <v>1</v>
      </c>
      <c r="O30" s="186">
        <f ca="1"/>
        <v>0.52777779999999996</v>
      </c>
    </row>
    <row r="31" spans="3:15">
      <c r="C31" s="465"/>
      <c r="D31" s="186" cm="1">
        <f t="array" aca="1" ref="D31:O31" ca="1">OFFSET('AlexNet각각 10번'!$E$101:$Q$140,ROW($A9)*4-1,COLUMN(A9)-0,1,12)</f>
        <v>1</v>
      </c>
      <c r="E31" s="186">
        <f ca="1"/>
        <v>0.5</v>
      </c>
      <c r="F31" s="186">
        <f ca="1"/>
        <v>1</v>
      </c>
      <c r="G31" s="186">
        <f ca="1"/>
        <v>0.83330000000000004</v>
      </c>
      <c r="H31" s="186">
        <f ca="1"/>
        <v>0.55555560000000004</v>
      </c>
      <c r="I31" s="186">
        <f ca="1"/>
        <v>0.54166669999999995</v>
      </c>
      <c r="J31" s="186">
        <f ca="1"/>
        <v>0.5</v>
      </c>
      <c r="K31" s="186">
        <f ca="1"/>
        <v>1</v>
      </c>
      <c r="L31" s="186">
        <f ca="1"/>
        <v>1</v>
      </c>
      <c r="M31" s="186">
        <f ca="1"/>
        <v>0.48611110000000002</v>
      </c>
      <c r="N31" s="186">
        <f ca="1"/>
        <v>1</v>
      </c>
      <c r="O31" s="186">
        <f ca="1"/>
        <v>0.59722220000000004</v>
      </c>
    </row>
    <row r="32" spans="3:15">
      <c r="C32" s="465"/>
      <c r="D32" s="186" cm="1">
        <f t="array" aca="1" ref="D32:O32" ca="1">OFFSET('AlexNet각각 10번'!$E$101:$Q$140,ROW($A10)*4-1,COLUMN(A10)-0,1,12)</f>
        <v>1</v>
      </c>
      <c r="E32" s="186">
        <f ca="1"/>
        <v>0.56940000000000002</v>
      </c>
      <c r="F32" s="186">
        <f ca="1"/>
        <v>0.98609999999999998</v>
      </c>
      <c r="G32" s="186">
        <f ca="1"/>
        <v>1</v>
      </c>
      <c r="H32" s="186">
        <f ca="1"/>
        <v>0.51388889999999998</v>
      </c>
      <c r="I32" s="186">
        <f ca="1"/>
        <v>0.94444439999999996</v>
      </c>
      <c r="J32" s="186">
        <f ca="1"/>
        <v>0.52780000000000005</v>
      </c>
      <c r="K32" s="186">
        <f ca="1"/>
        <v>1</v>
      </c>
      <c r="L32" s="186">
        <f ca="1"/>
        <v>1</v>
      </c>
      <c r="M32" s="186">
        <f ca="1"/>
        <v>0.5</v>
      </c>
      <c r="N32" s="186">
        <f ca="1"/>
        <v>1</v>
      </c>
      <c r="O32" s="186">
        <f ca="1"/>
        <v>0.47222219999999998</v>
      </c>
    </row>
    <row r="33" spans="3:15">
      <c r="C33" s="461" t="s">
        <v>54</v>
      </c>
      <c r="D33" s="187" cm="1">
        <f t="array" aca="1" ref="D33:O33" ca="1">OFFSET('AlexNet각각 10번'!$E$148:$Q$187,ROW($A1)*4-1,COLUMN(A1)-0,1,12)</f>
        <v>1</v>
      </c>
      <c r="E33" s="187">
        <f ca="1"/>
        <v>0.5</v>
      </c>
      <c r="F33" s="187">
        <f ca="1"/>
        <v>1</v>
      </c>
      <c r="G33" s="187">
        <f ca="1"/>
        <v>0.88539999999999996</v>
      </c>
      <c r="H33" s="187">
        <f ca="1"/>
        <v>0.47916666000000002</v>
      </c>
      <c r="I33" s="187">
        <f ca="1"/>
        <v>0.98958330000000005</v>
      </c>
      <c r="J33" s="187">
        <f ca="1"/>
        <v>0.47910000000000003</v>
      </c>
      <c r="K33" s="187">
        <f ca="1"/>
        <v>1</v>
      </c>
      <c r="L33" s="187">
        <f ca="1"/>
        <v>1</v>
      </c>
      <c r="M33" s="187">
        <f ca="1"/>
        <v>0.55208330000000005</v>
      </c>
      <c r="N33" s="187">
        <f ca="1"/>
        <v>1</v>
      </c>
      <c r="O33" s="187">
        <f ca="1"/>
        <v>0.48958333999999998</v>
      </c>
    </row>
    <row r="34" spans="3:15">
      <c r="C34" s="461"/>
      <c r="D34" s="187" cm="1">
        <f t="array" aca="1" ref="D34:O34" ca="1">OFFSET('AlexNet각각 10번'!$E$148:$Q$187,ROW($A2)*4-1,COLUMN(A2)-0,1,12)</f>
        <v>1</v>
      </c>
      <c r="E34" s="187">
        <f ca="1"/>
        <v>0.88539999999999996</v>
      </c>
      <c r="F34" s="187">
        <f ca="1"/>
        <v>1</v>
      </c>
      <c r="G34" s="187">
        <f ca="1"/>
        <v>0.83330000000000004</v>
      </c>
      <c r="H34" s="187">
        <f ca="1"/>
        <v>0.57291669999999995</v>
      </c>
      <c r="I34" s="187">
        <f ca="1"/>
        <v>0.5</v>
      </c>
      <c r="J34" s="187">
        <f ca="1"/>
        <v>0.5</v>
      </c>
      <c r="K34" s="187">
        <f ca="1"/>
        <v>1</v>
      </c>
      <c r="L34" s="187">
        <f ca="1"/>
        <v>1</v>
      </c>
      <c r="M34" s="187">
        <f ca="1"/>
        <v>0.59375</v>
      </c>
      <c r="N34" s="187">
        <f ca="1"/>
        <v>1</v>
      </c>
      <c r="O34" s="187">
        <f ca="1"/>
        <v>0.60416669999999995</v>
      </c>
    </row>
    <row r="35" spans="3:15">
      <c r="C35" s="461"/>
      <c r="D35" s="187" cm="1">
        <f t="array" aca="1" ref="D35:O35" ca="1">OFFSET('AlexNet각각 10번'!$E$148:$Q$187,ROW($A3)*4-1,COLUMN(A3)-0,1,12)</f>
        <v>0.98960000000000004</v>
      </c>
      <c r="E35" s="187">
        <f ca="1"/>
        <v>0.91669999999999996</v>
      </c>
      <c r="F35" s="187">
        <f ca="1"/>
        <v>0.97919999999999996</v>
      </c>
      <c r="G35" s="187">
        <f ca="1"/>
        <v>0.5</v>
      </c>
      <c r="H35" s="187">
        <f ca="1"/>
        <v>0.53125</v>
      </c>
      <c r="I35" s="187">
        <f ca="1"/>
        <v>0.625</v>
      </c>
      <c r="J35" s="187">
        <f ca="1"/>
        <v>0.47910000000000003</v>
      </c>
      <c r="K35" s="187">
        <f ca="1"/>
        <v>1</v>
      </c>
      <c r="L35" s="187">
        <f ca="1"/>
        <v>1</v>
      </c>
      <c r="M35" s="187">
        <f ca="1"/>
        <v>0.51041669999999995</v>
      </c>
      <c r="N35" s="187">
        <f ca="1"/>
        <v>1</v>
      </c>
      <c r="O35" s="187">
        <f ca="1"/>
        <v>0.60416669999999995</v>
      </c>
    </row>
    <row r="36" spans="3:15">
      <c r="C36" s="461"/>
      <c r="D36" s="187" cm="1">
        <f t="array" aca="1" ref="D36:O36" ca="1">OFFSET('AlexNet각각 10번'!$E$148:$Q$187,ROW($A4)*4-1,COLUMN(A4)-0,1,12)</f>
        <v>1</v>
      </c>
      <c r="E36" s="187">
        <f ca="1"/>
        <v>0.9375</v>
      </c>
      <c r="F36" s="187">
        <f ca="1"/>
        <v>1</v>
      </c>
      <c r="G36" s="187">
        <f ca="1"/>
        <v>1</v>
      </c>
      <c r="H36" s="187">
        <f ca="1"/>
        <v>0.5</v>
      </c>
      <c r="I36" s="187">
        <f ca="1"/>
        <v>0.69791669999999995</v>
      </c>
      <c r="J36" s="187">
        <f ca="1"/>
        <v>0.5</v>
      </c>
      <c r="K36" s="187">
        <f ca="1"/>
        <v>1</v>
      </c>
      <c r="L36" s="187">
        <f ca="1"/>
        <v>1</v>
      </c>
      <c r="M36" s="187">
        <f ca="1"/>
        <v>0.61458330000000005</v>
      </c>
      <c r="N36" s="187">
        <f ca="1"/>
        <v>1</v>
      </c>
      <c r="O36" s="187">
        <f ca="1"/>
        <v>0.57291669999999995</v>
      </c>
    </row>
    <row r="37" spans="3:15">
      <c r="C37" s="461"/>
      <c r="D37" s="187" cm="1">
        <f t="array" aca="1" ref="D37:O37" ca="1">OFFSET('AlexNet각각 10번'!$E$148:$Q$187,ROW($A5)*4-1,COLUMN(A5)-0,1,12)</f>
        <v>1</v>
      </c>
      <c r="E37" s="187">
        <f ca="1"/>
        <v>0.92710000000000004</v>
      </c>
      <c r="F37" s="187">
        <f ca="1"/>
        <v>1</v>
      </c>
      <c r="G37" s="187">
        <f ca="1"/>
        <v>0.98960000000000004</v>
      </c>
      <c r="H37" s="187">
        <f ca="1"/>
        <v>0.46875</v>
      </c>
      <c r="I37" s="187">
        <f ca="1"/>
        <v>0.96875</v>
      </c>
      <c r="J37" s="187">
        <f ca="1"/>
        <v>0.5</v>
      </c>
      <c r="K37" s="187">
        <f ca="1"/>
        <v>1</v>
      </c>
      <c r="L37" s="187">
        <f ca="1"/>
        <v>1</v>
      </c>
      <c r="M37" s="187">
        <f ca="1"/>
        <v>0.60416669999999995</v>
      </c>
      <c r="N37" s="187">
        <f ca="1"/>
        <v>1</v>
      </c>
      <c r="O37" s="187">
        <f ca="1"/>
        <v>0.52083330000000005</v>
      </c>
    </row>
    <row r="38" spans="3:15">
      <c r="C38" s="461"/>
      <c r="D38" s="187" cm="1">
        <f t="array" aca="1" ref="D38:O38" ca="1">OFFSET('AlexNet각각 10번'!$E$148:$Q$187,ROW($A6)*4-1,COLUMN(A6)-0,1,12)</f>
        <v>1</v>
      </c>
      <c r="E38" s="187">
        <f ca="1"/>
        <v>0.76039999999999996</v>
      </c>
      <c r="F38" s="187">
        <f ca="1"/>
        <v>1</v>
      </c>
      <c r="G38" s="187">
        <f ca="1"/>
        <v>1</v>
      </c>
      <c r="H38" s="187">
        <f ca="1"/>
        <v>0.45833333999999998</v>
      </c>
      <c r="I38" s="187">
        <f ca="1"/>
        <v>0.98958330000000005</v>
      </c>
      <c r="J38" s="187">
        <f ca="1"/>
        <v>0.5</v>
      </c>
      <c r="K38" s="187">
        <f ca="1"/>
        <v>1</v>
      </c>
      <c r="L38" s="187">
        <f ca="1"/>
        <v>1</v>
      </c>
      <c r="M38" s="187">
        <f ca="1"/>
        <v>0.5625</v>
      </c>
      <c r="N38" s="187">
        <f ca="1"/>
        <v>1</v>
      </c>
      <c r="O38" s="187">
        <f ca="1"/>
        <v>0.54166669999999995</v>
      </c>
    </row>
    <row r="39" spans="3:15">
      <c r="C39" s="461"/>
      <c r="D39" s="187" cm="1">
        <f t="array" aca="1" ref="D39:O39" ca="1">OFFSET('AlexNet각각 10번'!$E$148:$Q$187,ROW($A7)*4-1,COLUMN(A7)-0,1,12)</f>
        <v>1</v>
      </c>
      <c r="E39" s="187">
        <f ca="1"/>
        <v>0.83330000000000004</v>
      </c>
      <c r="F39" s="187">
        <f ca="1"/>
        <v>0.98960000000000004</v>
      </c>
      <c r="G39" s="187">
        <f ca="1"/>
        <v>1</v>
      </c>
      <c r="H39" s="187">
        <f ca="1"/>
        <v>0.45833333999999998</v>
      </c>
      <c r="I39" s="187">
        <f ca="1"/>
        <v>0.98958330000000005</v>
      </c>
      <c r="J39" s="187">
        <f ca="1"/>
        <v>0.48949999999999999</v>
      </c>
      <c r="K39" s="187">
        <f ca="1"/>
        <v>1</v>
      </c>
      <c r="L39" s="187">
        <f ca="1"/>
        <v>1</v>
      </c>
      <c r="M39" s="187">
        <f ca="1"/>
        <v>0.61458330000000005</v>
      </c>
      <c r="N39" s="187">
        <f ca="1"/>
        <v>1</v>
      </c>
      <c r="O39" s="187">
        <f ca="1"/>
        <v>0.625</v>
      </c>
    </row>
    <row r="40" spans="3:15">
      <c r="C40" s="461"/>
      <c r="D40" s="187" cm="1">
        <f t="array" aca="1" ref="D40:O40" ca="1">OFFSET('AlexNet각각 10번'!$E$148:$Q$187,ROW($A8)*4-1,COLUMN(A8)-0,1,12)</f>
        <v>1</v>
      </c>
      <c r="E40" s="187">
        <f ca="1"/>
        <v>0.89580000000000004</v>
      </c>
      <c r="F40" s="187">
        <f ca="1"/>
        <v>1</v>
      </c>
      <c r="G40" s="187">
        <f ca="1"/>
        <v>0.90620000000000001</v>
      </c>
      <c r="H40" s="187">
        <f ca="1"/>
        <v>0.5</v>
      </c>
      <c r="I40" s="187">
        <f ca="1"/>
        <v>0.5</v>
      </c>
      <c r="J40" s="187">
        <f ca="1"/>
        <v>0.5</v>
      </c>
      <c r="K40" s="187">
        <f ca="1"/>
        <v>1</v>
      </c>
      <c r="L40" s="187">
        <f ca="1"/>
        <v>1</v>
      </c>
      <c r="M40" s="187">
        <f ca="1"/>
        <v>0.55208330000000005</v>
      </c>
      <c r="N40" s="187">
        <f ca="1"/>
        <v>1</v>
      </c>
      <c r="O40" s="187">
        <f ca="1"/>
        <v>0.51041669999999995</v>
      </c>
    </row>
    <row r="41" spans="3:15">
      <c r="C41" s="461"/>
      <c r="D41" s="187" cm="1">
        <f t="array" aca="1" ref="D41:O41" ca="1">OFFSET('AlexNet각각 10번'!$E$148:$Q$187,ROW($A9)*4-1,COLUMN(A9)-0,1,12)</f>
        <v>1</v>
      </c>
      <c r="E41" s="187">
        <f ca="1"/>
        <v>0.94789999999999996</v>
      </c>
      <c r="F41" s="187">
        <f ca="1"/>
        <v>1</v>
      </c>
      <c r="G41" s="187">
        <f ca="1"/>
        <v>0.91669999999999996</v>
      </c>
      <c r="H41" s="187">
        <f ca="1"/>
        <v>0.52083330000000005</v>
      </c>
      <c r="I41" s="187">
        <f ca="1"/>
        <v>0.5</v>
      </c>
      <c r="J41" s="187">
        <f ca="1"/>
        <v>0.5</v>
      </c>
      <c r="K41" s="187">
        <f ca="1"/>
        <v>1</v>
      </c>
      <c r="L41" s="187">
        <f ca="1"/>
        <v>1</v>
      </c>
      <c r="M41" s="187">
        <f ca="1"/>
        <v>0.58333330000000005</v>
      </c>
      <c r="N41" s="187">
        <f ca="1"/>
        <v>1</v>
      </c>
      <c r="O41" s="187">
        <f ca="1"/>
        <v>0.57291669999999995</v>
      </c>
    </row>
    <row r="42" spans="3:15">
      <c r="C42" s="461"/>
      <c r="D42" s="187" cm="1">
        <f t="array" aca="1" ref="D42:O42" ca="1">OFFSET('AlexNet각각 10번'!$E$148:$Q$187,ROW($A10)*4-1,COLUMN(A10)-0,1,12)</f>
        <v>0.97919999999999996</v>
      </c>
      <c r="E42" s="187">
        <f ca="1"/>
        <v>0.96879999999999999</v>
      </c>
      <c r="F42" s="187">
        <f ca="1"/>
        <v>0.98960000000000004</v>
      </c>
      <c r="G42" s="187">
        <f ca="1"/>
        <v>0.98960000000000004</v>
      </c>
      <c r="H42" s="187">
        <f ca="1"/>
        <v>0.51041669999999995</v>
      </c>
      <c r="I42" s="187">
        <f ca="1"/>
        <v>0.89583330000000005</v>
      </c>
      <c r="J42" s="187">
        <f ca="1"/>
        <v>0.54159999999999997</v>
      </c>
      <c r="K42" s="187">
        <f ca="1"/>
        <v>1</v>
      </c>
      <c r="L42" s="187">
        <f ca="1"/>
        <v>1</v>
      </c>
      <c r="M42" s="187">
        <f ca="1"/>
        <v>0.57291669999999995</v>
      </c>
      <c r="N42" s="187">
        <f ca="1"/>
        <v>1</v>
      </c>
      <c r="O42" s="187">
        <f ca="1"/>
        <v>0.58333330000000005</v>
      </c>
    </row>
    <row r="43" spans="3:15">
      <c r="C43" s="462" t="s">
        <v>55</v>
      </c>
      <c r="D43" s="188" cm="1">
        <f t="array" aca="1" ref="D43:O43" ca="1">OFFSET('AlexNet각각 10번'!$E$195:$Q$234,ROW($A1)*4-1,COLUMN(A1)-0,1,12)</f>
        <v>1</v>
      </c>
      <c r="E43" s="188">
        <f ca="1"/>
        <v>0.99099999999999999</v>
      </c>
      <c r="F43" s="188">
        <f ca="1"/>
        <v>1</v>
      </c>
      <c r="G43" s="188">
        <f ca="1"/>
        <v>0.95830000000000004</v>
      </c>
      <c r="H43" s="188">
        <f ca="1"/>
        <v>0.46666667000000001</v>
      </c>
      <c r="I43" s="188">
        <f ca="1"/>
        <v>0.85</v>
      </c>
      <c r="J43" s="188">
        <f ca="1"/>
        <v>0.5</v>
      </c>
      <c r="K43" s="188">
        <f ca="1"/>
        <v>1</v>
      </c>
      <c r="L43" s="188">
        <f ca="1"/>
        <v>1</v>
      </c>
      <c r="M43" s="188">
        <f ca="1"/>
        <v>0.52500000000000002</v>
      </c>
      <c r="N43" s="188">
        <f ca="1"/>
        <v>1</v>
      </c>
      <c r="O43" s="188">
        <f ca="1"/>
        <v>0.53333335999999998</v>
      </c>
    </row>
    <row r="44" spans="3:15">
      <c r="C44" s="462"/>
      <c r="D44" s="188" cm="1">
        <f t="array" aca="1" ref="D44:O44" ca="1">OFFSET('AlexNet각각 10번'!$E$195:$Q$234,ROW($A2)*4-1,COLUMN(A2)-0,1,12)</f>
        <v>1</v>
      </c>
      <c r="E44" s="188">
        <f ca="1"/>
        <v>0.95</v>
      </c>
      <c r="F44" s="188">
        <f ca="1"/>
        <v>1</v>
      </c>
      <c r="G44" s="188">
        <f ca="1"/>
        <v>0.95830000000000004</v>
      </c>
      <c r="H44" s="188">
        <f ca="1"/>
        <v>0.48333332000000001</v>
      </c>
      <c r="I44" s="188">
        <f ca="1"/>
        <v>0.99166670000000001</v>
      </c>
      <c r="J44" s="188">
        <f ca="1"/>
        <v>0.49159999999999998</v>
      </c>
      <c r="K44" s="188">
        <f ca="1"/>
        <v>1</v>
      </c>
      <c r="L44" s="188">
        <f ca="1"/>
        <v>1</v>
      </c>
      <c r="M44" s="188">
        <f ca="1"/>
        <v>0.54166669999999995</v>
      </c>
      <c r="N44" s="188">
        <f ca="1"/>
        <v>1</v>
      </c>
      <c r="O44" s="188">
        <f ca="1"/>
        <v>0.56666665999999999</v>
      </c>
    </row>
    <row r="45" spans="3:15">
      <c r="C45" s="462"/>
      <c r="D45" s="188" cm="1">
        <f t="array" aca="1" ref="D45:O45" ca="1">OFFSET('AlexNet각각 10번'!$E$195:$Q$234,ROW($A3)*4-1,COLUMN(A3)-0,1,12)</f>
        <v>1</v>
      </c>
      <c r="E45" s="188">
        <f ca="1"/>
        <v>1</v>
      </c>
      <c r="F45" s="188">
        <f ca="1"/>
        <v>1</v>
      </c>
      <c r="G45" s="188">
        <f ca="1"/>
        <v>0.875</v>
      </c>
      <c r="H45" s="188">
        <f ca="1"/>
        <v>0.51666665000000001</v>
      </c>
      <c r="I45" s="188">
        <f ca="1"/>
        <v>1</v>
      </c>
      <c r="J45" s="188">
        <f ca="1"/>
        <v>0.5</v>
      </c>
      <c r="K45" s="188">
        <f ca="1"/>
        <v>1</v>
      </c>
      <c r="L45" s="188">
        <f ca="1"/>
        <v>1</v>
      </c>
      <c r="M45" s="188">
        <f ca="1"/>
        <v>0.49166666999999997</v>
      </c>
      <c r="N45" s="188">
        <f ca="1"/>
        <v>1</v>
      </c>
      <c r="O45" s="188">
        <f ca="1"/>
        <v>0.52500000000000002</v>
      </c>
    </row>
    <row r="46" spans="3:15">
      <c r="C46" s="462"/>
      <c r="D46" s="188" cm="1">
        <f t="array" aca="1" ref="D46:O46" ca="1">OFFSET('AlexNet각각 10번'!$E$195:$Q$234,ROW($A4)*4-1,COLUMN(A4)-0,1,12)</f>
        <v>1</v>
      </c>
      <c r="E46" s="188">
        <f ca="1"/>
        <v>0.99160000000000004</v>
      </c>
      <c r="F46" s="188">
        <f ca="1"/>
        <v>1</v>
      </c>
      <c r="G46" s="188">
        <f ca="1"/>
        <v>1</v>
      </c>
      <c r="H46" s="188">
        <f ca="1"/>
        <v>0.48333332000000001</v>
      </c>
      <c r="I46" s="188">
        <f ca="1"/>
        <v>1</v>
      </c>
      <c r="J46" s="188">
        <f ca="1"/>
        <v>0.47489999999999999</v>
      </c>
      <c r="K46" s="188">
        <f ca="1"/>
        <v>1</v>
      </c>
      <c r="L46" s="188">
        <f ca="1"/>
        <v>1</v>
      </c>
      <c r="M46" s="188">
        <f ca="1"/>
        <v>0.49166666999999997</v>
      </c>
      <c r="N46" s="188">
        <f ca="1"/>
        <v>1</v>
      </c>
      <c r="O46" s="188">
        <f ca="1"/>
        <v>0.50833329999999999</v>
      </c>
    </row>
    <row r="47" spans="3:15">
      <c r="C47" s="462"/>
      <c r="D47" s="188" cm="1">
        <f t="array" aca="1" ref="D47:O47" ca="1">OFFSET('AlexNet각각 10번'!$E$195:$Q$234,ROW($A5)*4-1,COLUMN(A5)-0,1,12)</f>
        <v>1</v>
      </c>
      <c r="E47" s="188">
        <f ca="1"/>
        <v>0.95830000000000004</v>
      </c>
      <c r="F47" s="188">
        <f ca="1"/>
        <v>1</v>
      </c>
      <c r="G47" s="188">
        <f ca="1"/>
        <v>1</v>
      </c>
      <c r="H47" s="188">
        <f ca="1"/>
        <v>0.50833329999999999</v>
      </c>
      <c r="I47" s="188">
        <f ca="1"/>
        <v>1</v>
      </c>
      <c r="J47" s="188">
        <f ca="1"/>
        <v>0.5</v>
      </c>
      <c r="K47" s="188">
        <f ca="1"/>
        <v>1</v>
      </c>
      <c r="L47" s="188">
        <f ca="1"/>
        <v>1</v>
      </c>
      <c r="M47" s="188">
        <f ca="1"/>
        <v>0.5</v>
      </c>
      <c r="N47" s="188">
        <f ca="1"/>
        <v>1</v>
      </c>
      <c r="O47" s="188">
        <f ca="1"/>
        <v>0.49166666999999997</v>
      </c>
    </row>
    <row r="48" spans="3:15">
      <c r="C48" s="462"/>
      <c r="D48" s="188" cm="1">
        <f t="array" aca="1" ref="D48:O48" ca="1">OFFSET('AlexNet각각 10번'!$E$195:$Q$234,ROW($A6)*4-1,COLUMN(A6)-0,1,12)</f>
        <v>1</v>
      </c>
      <c r="E48" s="188">
        <f ca="1"/>
        <v>0.98329999999999995</v>
      </c>
      <c r="F48" s="188">
        <f ca="1"/>
        <v>1</v>
      </c>
      <c r="G48" s="188">
        <f ca="1"/>
        <v>1</v>
      </c>
      <c r="H48" s="188">
        <f ca="1"/>
        <v>0.5</v>
      </c>
      <c r="I48" s="188">
        <f ca="1"/>
        <v>0.99166670000000001</v>
      </c>
      <c r="J48" s="188">
        <f ca="1"/>
        <v>0.48330000000000001</v>
      </c>
      <c r="K48" s="188">
        <f ca="1"/>
        <v>1</v>
      </c>
      <c r="L48" s="188">
        <f ca="1"/>
        <v>1</v>
      </c>
      <c r="M48" s="188">
        <f ca="1"/>
        <v>0.54166669999999995</v>
      </c>
      <c r="N48" s="188">
        <f ca="1"/>
        <v>1</v>
      </c>
      <c r="O48" s="188">
        <f ca="1"/>
        <v>0.50833329999999999</v>
      </c>
    </row>
    <row r="49" spans="3:15">
      <c r="C49" s="462"/>
      <c r="D49" s="188" cm="1">
        <f t="array" aca="1" ref="D49:O49" ca="1">OFFSET('AlexNet각각 10번'!$E$195:$Q$234,ROW($A7)*4-1,COLUMN(A7)-0,1,12)</f>
        <v>1</v>
      </c>
      <c r="E49" s="188">
        <f ca="1"/>
        <v>0.97499999999999998</v>
      </c>
      <c r="F49" s="188">
        <f ca="1"/>
        <v>1</v>
      </c>
      <c r="G49" s="188">
        <f ca="1"/>
        <v>1</v>
      </c>
      <c r="H49" s="188">
        <f ca="1"/>
        <v>0.56666665999999999</v>
      </c>
      <c r="I49" s="188">
        <f ca="1"/>
        <v>1</v>
      </c>
      <c r="J49" s="188">
        <f ca="1"/>
        <v>0.46660000000000001</v>
      </c>
      <c r="K49" s="188">
        <f ca="1"/>
        <v>1</v>
      </c>
      <c r="L49" s="188">
        <f ca="1"/>
        <v>1</v>
      </c>
      <c r="M49" s="188">
        <f ca="1"/>
        <v>0.52500000000000002</v>
      </c>
      <c r="N49" s="188">
        <f ca="1"/>
        <v>1</v>
      </c>
      <c r="O49" s="188">
        <f ca="1"/>
        <v>0.54166669999999995</v>
      </c>
    </row>
    <row r="50" spans="3:15">
      <c r="C50" s="462"/>
      <c r="D50" s="188" cm="1">
        <f t="array" aca="1" ref="D50:O50" ca="1">OFFSET('AlexNet각각 10번'!$E$195:$Q$234,ROW($A8)*4-1,COLUMN(A8)-0,1,12)</f>
        <v>1</v>
      </c>
      <c r="E50" s="188">
        <f ca="1"/>
        <v>0.94159999999999999</v>
      </c>
      <c r="F50" s="188">
        <f ca="1"/>
        <v>0.9667</v>
      </c>
      <c r="G50" s="188">
        <f ca="1"/>
        <v>1</v>
      </c>
      <c r="H50" s="188">
        <f ca="1"/>
        <v>0.50833329999999999</v>
      </c>
      <c r="I50" s="188">
        <f ca="1"/>
        <v>0.98333334999999999</v>
      </c>
      <c r="J50" s="188">
        <f ca="1"/>
        <v>0.5</v>
      </c>
      <c r="K50" s="188">
        <f ca="1"/>
        <v>1</v>
      </c>
      <c r="L50" s="188">
        <f ca="1"/>
        <v>1</v>
      </c>
      <c r="M50" s="188">
        <f ca="1"/>
        <v>0.54166669999999995</v>
      </c>
      <c r="N50" s="188">
        <f ca="1"/>
        <v>1</v>
      </c>
      <c r="O50" s="188">
        <f ca="1"/>
        <v>0.5</v>
      </c>
    </row>
    <row r="51" spans="3:15">
      <c r="C51" s="462"/>
      <c r="D51" s="188" cm="1">
        <f t="array" aca="1" ref="D51:O51" ca="1">OFFSET('AlexNet각각 10번'!$E$195:$Q$234,ROW($A9)*4-1,COLUMN(A9)-0,1,12)</f>
        <v>0.99170000000000003</v>
      </c>
      <c r="E51" s="188">
        <f ca="1"/>
        <v>1</v>
      </c>
      <c r="F51" s="188">
        <f ca="1"/>
        <v>1</v>
      </c>
      <c r="G51" s="188">
        <f ca="1"/>
        <v>1</v>
      </c>
      <c r="H51" s="188">
        <f ca="1"/>
        <v>0.43333334000000001</v>
      </c>
      <c r="I51" s="188">
        <f ca="1"/>
        <v>0.82499999999999996</v>
      </c>
      <c r="J51" s="188">
        <f ca="1"/>
        <v>0.48330000000000001</v>
      </c>
      <c r="K51" s="188">
        <f ca="1"/>
        <v>1</v>
      </c>
      <c r="L51" s="188">
        <f ca="1"/>
        <v>1</v>
      </c>
      <c r="M51" s="188">
        <f ca="1"/>
        <v>0.56666665999999999</v>
      </c>
      <c r="N51" s="188">
        <f ca="1"/>
        <v>1</v>
      </c>
      <c r="O51" s="188">
        <f ca="1"/>
        <v>0.5</v>
      </c>
    </row>
    <row r="52" spans="3:15">
      <c r="C52" s="462"/>
      <c r="D52" s="188" cm="1">
        <f t="array" aca="1" ref="D52:O52" ca="1">OFFSET('AlexNet각각 10번'!$E$195:$Q$234,ROW($A10)*4-1,COLUMN(A10)-0,1,12)</f>
        <v>1</v>
      </c>
      <c r="E52" s="188">
        <f ca="1"/>
        <v>0.99160000000000004</v>
      </c>
      <c r="F52" s="188">
        <f ca="1"/>
        <v>1</v>
      </c>
      <c r="G52" s="188">
        <f ca="1"/>
        <v>0.96660000000000001</v>
      </c>
      <c r="H52" s="188">
        <f ca="1"/>
        <v>0.48330000000000001</v>
      </c>
      <c r="I52" s="188">
        <f ca="1"/>
        <v>0.94166665999999999</v>
      </c>
      <c r="J52" s="188">
        <f ca="1"/>
        <v>0.47489999999999999</v>
      </c>
      <c r="K52" s="188">
        <f ca="1"/>
        <v>1</v>
      </c>
      <c r="L52" s="188">
        <f ca="1"/>
        <v>1</v>
      </c>
      <c r="M52" s="188">
        <f ca="1"/>
        <v>0.48333332000000001</v>
      </c>
      <c r="N52" s="188">
        <f ca="1"/>
        <v>1</v>
      </c>
      <c r="O52" s="188">
        <f ca="1"/>
        <v>0.50833329999999999</v>
      </c>
    </row>
    <row r="53" spans="3:15">
      <c r="C53" s="466" t="s">
        <v>56</v>
      </c>
      <c r="D53" s="189" cm="1">
        <f t="array" aca="1" ref="D53:O53" ca="1">OFFSET('AlexNet각각 10번'!$E$242:$Q$281,ROW(A1)*4-1,COLUMN(A1)-0,1,12)</f>
        <v>1</v>
      </c>
      <c r="E53" s="189">
        <f ca="1"/>
        <v>1</v>
      </c>
      <c r="F53" s="189">
        <f ca="1"/>
        <v>1</v>
      </c>
      <c r="G53" s="189">
        <f ca="1"/>
        <v>1</v>
      </c>
      <c r="H53" s="189">
        <f ca="1"/>
        <v>0.49166666999999997</v>
      </c>
      <c r="I53" s="189">
        <f ca="1"/>
        <v>1</v>
      </c>
      <c r="J53" s="189">
        <f ca="1"/>
        <v>0.5</v>
      </c>
      <c r="K53" s="189">
        <f ca="1"/>
        <v>1</v>
      </c>
      <c r="L53" s="189">
        <f ca="1"/>
        <v>1</v>
      </c>
      <c r="M53" s="189">
        <f ca="1"/>
        <v>0.46666667000000001</v>
      </c>
      <c r="N53" s="189">
        <f ca="1"/>
        <v>1</v>
      </c>
      <c r="O53" s="189">
        <f ca="1"/>
        <v>0.42499999999999999</v>
      </c>
    </row>
    <row r="54" spans="3:15">
      <c r="C54" s="466"/>
      <c r="D54" s="189" cm="1">
        <f t="array" aca="1" ref="D54:O54" ca="1">OFFSET('AlexNet각각 10번'!$E$242:$Q$281,ROW(A2)*4-1,COLUMN(A2)-0,1,12)</f>
        <v>1</v>
      </c>
      <c r="E54" s="189">
        <f ca="1"/>
        <v>1</v>
      </c>
      <c r="F54" s="189">
        <f ca="1"/>
        <v>1</v>
      </c>
      <c r="G54" s="189">
        <f ca="1"/>
        <v>1</v>
      </c>
      <c r="H54" s="189">
        <f ca="1"/>
        <v>0.49583334000000001</v>
      </c>
      <c r="I54" s="189">
        <f ca="1"/>
        <v>1</v>
      </c>
      <c r="J54" s="189">
        <f ca="1"/>
        <v>0.52500000000000002</v>
      </c>
      <c r="K54" s="189">
        <f ca="1"/>
        <v>1</v>
      </c>
      <c r="L54" s="189">
        <f ca="1"/>
        <v>1</v>
      </c>
      <c r="M54" s="189">
        <f ca="1"/>
        <v>0.49583334000000001</v>
      </c>
      <c r="N54" s="189">
        <f ca="1"/>
        <v>1</v>
      </c>
      <c r="O54" s="189">
        <f ca="1"/>
        <v>0.44166665999999999</v>
      </c>
    </row>
    <row r="55" spans="3:15">
      <c r="C55" s="466"/>
      <c r="D55" s="189" cm="1">
        <f t="array" aca="1" ref="D55:O55" ca="1">OFFSET('AlexNet각각 10번'!$E$242:$Q$281,ROW(A3)*4-1,COLUMN(A3)-0,1,12)</f>
        <v>1</v>
      </c>
      <c r="E55" s="189">
        <f ca="1"/>
        <v>1</v>
      </c>
      <c r="F55" s="189">
        <f ca="1"/>
        <v>1</v>
      </c>
      <c r="G55" s="189">
        <f ca="1"/>
        <v>1</v>
      </c>
      <c r="H55" s="189">
        <f ca="1"/>
        <v>0.50833329999999999</v>
      </c>
      <c r="I55" s="189">
        <f ca="1"/>
        <v>1</v>
      </c>
      <c r="J55" s="189">
        <f ca="1"/>
        <v>0.51249999999999996</v>
      </c>
      <c r="K55" s="189">
        <f ca="1"/>
        <v>1</v>
      </c>
      <c r="L55" s="189">
        <f ca="1"/>
        <v>1</v>
      </c>
      <c r="M55" s="189">
        <f ca="1"/>
        <v>0.45</v>
      </c>
      <c r="N55" s="189">
        <f ca="1"/>
        <v>1</v>
      </c>
      <c r="O55" s="189">
        <f ca="1"/>
        <v>0.48333332000000001</v>
      </c>
    </row>
    <row r="56" spans="3:15">
      <c r="C56" s="466"/>
      <c r="D56" s="189" cm="1">
        <f t="array" aca="1" ref="D56:O56" ca="1">OFFSET('AlexNet각각 10번'!$E$242:$Q$281,ROW(A4)*4-1,COLUMN(A4)-0,1,12)</f>
        <v>1</v>
      </c>
      <c r="E56" s="189">
        <f ca="1"/>
        <v>1</v>
      </c>
      <c r="F56" s="189">
        <f ca="1"/>
        <v>1</v>
      </c>
      <c r="G56" s="189">
        <f ca="1"/>
        <v>1</v>
      </c>
      <c r="H56" s="189">
        <f ca="1"/>
        <v>0.46250000000000002</v>
      </c>
      <c r="I56" s="189">
        <f ca="1"/>
        <v>1</v>
      </c>
      <c r="J56" s="189">
        <f ca="1"/>
        <v>0.48330000000000001</v>
      </c>
      <c r="K56" s="189">
        <f ca="1"/>
        <v>1</v>
      </c>
      <c r="L56" s="189">
        <f ca="1"/>
        <v>1</v>
      </c>
      <c r="M56" s="189">
        <f ca="1"/>
        <v>0.46666667000000001</v>
      </c>
      <c r="N56" s="189">
        <f ca="1"/>
        <v>1</v>
      </c>
      <c r="O56" s="189">
        <f ca="1"/>
        <v>0.43333334000000001</v>
      </c>
    </row>
    <row r="57" spans="3:15">
      <c r="C57" s="466"/>
      <c r="D57" s="189" cm="1">
        <f t="array" aca="1" ref="D57:O57" ca="1">OFFSET('AlexNet각각 10번'!$E$242:$Q$281,ROW(A5)*4-1,COLUMN(A5)-0,1,12)</f>
        <v>1</v>
      </c>
      <c r="E57" s="189">
        <f ca="1"/>
        <v>1</v>
      </c>
      <c r="F57" s="189">
        <f ca="1"/>
        <v>1</v>
      </c>
      <c r="G57" s="189">
        <f ca="1"/>
        <v>1</v>
      </c>
      <c r="H57" s="189">
        <f ca="1"/>
        <v>0.47916666000000002</v>
      </c>
      <c r="I57" s="189">
        <f ca="1"/>
        <v>1</v>
      </c>
      <c r="J57" s="189">
        <f ca="1"/>
        <v>0.48749999999999999</v>
      </c>
      <c r="K57" s="189">
        <f ca="1"/>
        <v>1</v>
      </c>
      <c r="L57" s="189">
        <f ca="1"/>
        <v>1</v>
      </c>
      <c r="M57" s="189">
        <f ca="1"/>
        <v>0.49166666999999997</v>
      </c>
      <c r="N57" s="189">
        <f ca="1"/>
        <v>1</v>
      </c>
      <c r="O57" s="189">
        <f ca="1"/>
        <v>0.42499999999999999</v>
      </c>
    </row>
    <row r="58" spans="3:15">
      <c r="C58" s="466"/>
      <c r="D58" s="189" cm="1">
        <f t="array" aca="1" ref="D58:O58" ca="1">OFFSET('AlexNet각각 10번'!$E$242:$Q$281,ROW(A6)*4-1,COLUMN(A6)-0,1,12)</f>
        <v>1</v>
      </c>
      <c r="E58" s="189">
        <f ca="1"/>
        <v>1</v>
      </c>
      <c r="F58" s="189">
        <f ca="1"/>
        <v>1</v>
      </c>
      <c r="G58" s="189">
        <f ca="1"/>
        <v>1</v>
      </c>
      <c r="H58" s="189">
        <f ca="1"/>
        <v>0.5</v>
      </c>
      <c r="I58" s="189">
        <f ca="1"/>
        <v>1</v>
      </c>
      <c r="J58" s="189">
        <f ca="1"/>
        <v>0.47499999999999998</v>
      </c>
      <c r="K58" s="189">
        <f ca="1"/>
        <v>1</v>
      </c>
      <c r="L58" s="189">
        <f ca="1"/>
        <v>1</v>
      </c>
      <c r="M58" s="189">
        <f ca="1"/>
        <v>0.49583334000000001</v>
      </c>
      <c r="N58" s="189">
        <f ca="1"/>
        <v>1</v>
      </c>
      <c r="O58" s="189">
        <f ca="1"/>
        <v>0.47499999999999998</v>
      </c>
    </row>
    <row r="59" spans="3:15">
      <c r="C59" s="466"/>
      <c r="D59" s="189" cm="1">
        <f t="array" aca="1" ref="D59:O59" ca="1">OFFSET('AlexNet각각 10번'!$E$242:$Q$281,ROW(A7)*4-1,COLUMN(A7)-0,1,12)</f>
        <v>1</v>
      </c>
      <c r="E59" s="189">
        <f ca="1"/>
        <v>1</v>
      </c>
      <c r="F59" s="189">
        <f ca="1"/>
        <v>1</v>
      </c>
      <c r="G59" s="189">
        <f ca="1"/>
        <v>1</v>
      </c>
      <c r="H59" s="189">
        <f ca="1"/>
        <v>0.47499999999999998</v>
      </c>
      <c r="I59" s="189">
        <f ca="1"/>
        <v>1</v>
      </c>
      <c r="J59" s="189">
        <f ca="1"/>
        <v>0.49580000000000002</v>
      </c>
      <c r="K59" s="189">
        <f ca="1"/>
        <v>1</v>
      </c>
      <c r="L59" s="189">
        <f ca="1"/>
        <v>1</v>
      </c>
      <c r="M59" s="189">
        <f ca="1"/>
        <v>0.48749999999999999</v>
      </c>
      <c r="N59" s="189">
        <f ca="1"/>
        <v>1</v>
      </c>
      <c r="O59" s="189">
        <f ca="1"/>
        <v>0.42499999999999999</v>
      </c>
    </row>
    <row r="60" spans="3:15">
      <c r="C60" s="466"/>
      <c r="D60" s="189" cm="1">
        <f t="array" aca="1" ref="D60:O60" ca="1">OFFSET('AlexNet각각 10번'!$E$242:$Q$281,ROW(A8)*4-1,COLUMN(A8)-0,1,12)</f>
        <v>1</v>
      </c>
      <c r="E60" s="189">
        <f ca="1"/>
        <v>1</v>
      </c>
      <c r="F60" s="189">
        <f ca="1"/>
        <v>1</v>
      </c>
      <c r="G60" s="189">
        <f ca="1"/>
        <v>1</v>
      </c>
      <c r="H60" s="189">
        <f ca="1"/>
        <v>0.46666667000000001</v>
      </c>
      <c r="I60" s="189">
        <f ca="1"/>
        <v>1</v>
      </c>
      <c r="J60" s="189">
        <f ca="1"/>
        <v>0.5</v>
      </c>
      <c r="K60" s="189">
        <f ca="1"/>
        <v>1</v>
      </c>
      <c r="L60" s="189">
        <f ca="1"/>
        <v>1</v>
      </c>
      <c r="M60" s="189">
        <f ca="1"/>
        <v>0.47916666000000002</v>
      </c>
      <c r="N60" s="189">
        <f ca="1"/>
        <v>1</v>
      </c>
      <c r="O60" s="189">
        <f ca="1"/>
        <v>0.46666667000000001</v>
      </c>
    </row>
    <row r="61" spans="3:15">
      <c r="C61" s="466"/>
      <c r="D61" s="189" cm="1">
        <f t="array" aca="1" ref="D61:O61" ca="1">OFFSET('AlexNet각각 10번'!$E$242:$Q$281,ROW(A9)*4-1,COLUMN(A9)-0,1,12)</f>
        <v>1</v>
      </c>
      <c r="E61" s="189">
        <f ca="1"/>
        <v>1</v>
      </c>
      <c r="F61" s="189">
        <f ca="1"/>
        <v>1</v>
      </c>
      <c r="G61" s="189">
        <f ca="1"/>
        <v>1</v>
      </c>
      <c r="H61" s="189">
        <f ca="1"/>
        <v>0.47083332999999999</v>
      </c>
      <c r="I61" s="189">
        <f ca="1"/>
        <v>1</v>
      </c>
      <c r="J61" s="189">
        <f ca="1"/>
        <v>0.55000000000000004</v>
      </c>
      <c r="K61" s="189">
        <f ca="1"/>
        <v>1</v>
      </c>
      <c r="L61" s="189">
        <f ca="1"/>
        <v>1</v>
      </c>
      <c r="M61" s="189">
        <f ca="1"/>
        <v>0.48749999999999999</v>
      </c>
      <c r="N61" s="189">
        <f ca="1"/>
        <v>1</v>
      </c>
      <c r="O61" s="189">
        <f ca="1"/>
        <v>0.47916666000000002</v>
      </c>
    </row>
    <row r="62" spans="3:15">
      <c r="C62" s="466"/>
      <c r="D62" s="189" cm="1">
        <f t="array" aca="1" ref="D62:O62" ca="1">OFFSET('AlexNet각각 10번'!$E$242:$Q$281,ROW(A10)*4-1,COLUMN(A10)-0,1,12)</f>
        <v>1</v>
      </c>
      <c r="E62" s="189">
        <f ca="1"/>
        <v>1</v>
      </c>
      <c r="F62" s="189">
        <f ca="1"/>
        <v>1</v>
      </c>
      <c r="G62" s="189">
        <f ca="1"/>
        <v>1</v>
      </c>
      <c r="H62" s="189">
        <f ca="1"/>
        <v>0.49170000000000003</v>
      </c>
      <c r="I62" s="189">
        <f ca="1"/>
        <v>1</v>
      </c>
      <c r="J62" s="189">
        <f ca="1"/>
        <v>0.48330000000000001</v>
      </c>
      <c r="K62" s="189">
        <f ca="1"/>
        <v>1</v>
      </c>
      <c r="L62" s="189">
        <f ca="1"/>
        <v>1</v>
      </c>
      <c r="M62" s="189">
        <f ca="1"/>
        <v>0.47083332999999999</v>
      </c>
      <c r="N62" s="189">
        <f ca="1"/>
        <v>1</v>
      </c>
      <c r="O62" s="189">
        <f ca="1"/>
        <v>0.5</v>
      </c>
    </row>
    <row r="63" spans="3:15">
      <c r="C63" s="467" t="s">
        <v>57</v>
      </c>
      <c r="D63" s="190" cm="1">
        <f t="array" aca="1" ref="D63:O63" ca="1">OFFSET('AlexNet각각 10번'!$E$289:$Q$328,ROW($A1)*4-1,COLUMN(A1)-0,1,12)</f>
        <v>1</v>
      </c>
      <c r="E63" s="190">
        <f ca="1"/>
        <v>1</v>
      </c>
      <c r="F63" s="190">
        <f ca="1"/>
        <v>1</v>
      </c>
      <c r="G63" s="190">
        <f ca="1"/>
        <v>1</v>
      </c>
      <c r="H63" s="190">
        <f ca="1"/>
        <v>0.50416665999999999</v>
      </c>
      <c r="I63" s="190">
        <f ca="1"/>
        <v>1</v>
      </c>
      <c r="J63" s="190">
        <f ca="1"/>
        <v>0.49583333730697599</v>
      </c>
      <c r="K63" s="190">
        <f ca="1"/>
        <v>1</v>
      </c>
      <c r="L63" s="190">
        <f ca="1"/>
        <v>1</v>
      </c>
      <c r="M63" s="190">
        <f ca="1"/>
        <v>0.56874999999999998</v>
      </c>
      <c r="N63" s="190">
        <f ca="1"/>
        <v>1</v>
      </c>
      <c r="O63" s="190">
        <f ca="1"/>
        <v>0.5</v>
      </c>
    </row>
    <row r="64" spans="3:15">
      <c r="C64" s="467"/>
      <c r="D64" s="190" cm="1">
        <f t="array" aca="1" ref="D64:O64" ca="1">OFFSET('AlexNet각각 10번'!$E$289:$Q$328,ROW($A2)*4-1,COLUMN(A2)-0,1,12)</f>
        <v>1</v>
      </c>
      <c r="E64" s="190">
        <f ca="1"/>
        <v>1</v>
      </c>
      <c r="F64" s="190">
        <f ca="1"/>
        <v>1</v>
      </c>
      <c r="G64" s="190">
        <f ca="1"/>
        <v>1</v>
      </c>
      <c r="H64" s="190">
        <f ca="1"/>
        <v>0.51666665000000001</v>
      </c>
      <c r="I64" s="190">
        <f ca="1"/>
        <v>1</v>
      </c>
      <c r="J64" s="190">
        <f ca="1"/>
        <v>0.53125</v>
      </c>
      <c r="K64" s="190">
        <f ca="1"/>
        <v>1</v>
      </c>
      <c r="L64" s="190">
        <f ca="1"/>
        <v>1</v>
      </c>
      <c r="M64" s="190">
        <f ca="1"/>
        <v>0.50416665999999999</v>
      </c>
      <c r="N64" s="190">
        <f ca="1"/>
        <v>1</v>
      </c>
      <c r="O64" s="190">
        <f ca="1"/>
        <v>0.49166666999999997</v>
      </c>
    </row>
    <row r="65" spans="3:15">
      <c r="C65" s="467"/>
      <c r="D65" s="190" cm="1">
        <f t="array" aca="1" ref="D65:O65" ca="1">OFFSET('AlexNet각각 10번'!$E$289:$Q$328,ROW($A3)*4-1,COLUMN(A3)-0,1,12)</f>
        <v>1</v>
      </c>
      <c r="E65" s="190">
        <f ca="1"/>
        <v>1</v>
      </c>
      <c r="F65" s="190">
        <f ca="1"/>
        <v>1</v>
      </c>
      <c r="G65" s="190">
        <f ca="1"/>
        <v>1</v>
      </c>
      <c r="H65" s="190">
        <f ca="1"/>
        <v>0.49791667000000001</v>
      </c>
      <c r="I65" s="190">
        <f ca="1"/>
        <v>1</v>
      </c>
      <c r="J65" s="190">
        <f ca="1"/>
        <v>0.51249998807907104</v>
      </c>
      <c r="K65" s="190">
        <f ca="1"/>
        <v>1</v>
      </c>
      <c r="L65" s="190">
        <f ca="1"/>
        <v>1</v>
      </c>
      <c r="M65" s="190">
        <f ca="1"/>
        <v>0.5</v>
      </c>
      <c r="N65" s="190">
        <f ca="1"/>
        <v>1</v>
      </c>
      <c r="O65" s="190">
        <f ca="1"/>
        <v>0.51041669999999995</v>
      </c>
    </row>
    <row r="66" spans="3:15">
      <c r="C66" s="467"/>
      <c r="D66" s="190" cm="1">
        <f t="array" aca="1" ref="D66:O66" ca="1">OFFSET('AlexNet각각 10번'!$E$289:$Q$328,ROW($A4)*4-1,COLUMN(A4)-0,1,12)</f>
        <v>1</v>
      </c>
      <c r="E66" s="190">
        <f ca="1"/>
        <v>1</v>
      </c>
      <c r="F66" s="190">
        <f ca="1"/>
        <v>1</v>
      </c>
      <c r="G66" s="190">
        <f ca="1"/>
        <v>1</v>
      </c>
      <c r="H66" s="190">
        <f ca="1"/>
        <v>0.48541667999999999</v>
      </c>
      <c r="I66" s="190">
        <f ca="1"/>
        <v>1</v>
      </c>
      <c r="J66" s="190">
        <f ca="1"/>
        <v>0.53125</v>
      </c>
      <c r="K66" s="190">
        <f ca="1"/>
        <v>1</v>
      </c>
      <c r="L66" s="190">
        <f ca="1"/>
        <v>1</v>
      </c>
      <c r="M66" s="190">
        <f ca="1"/>
        <v>0.49791667000000001</v>
      </c>
      <c r="N66" s="190">
        <f ca="1"/>
        <v>1</v>
      </c>
      <c r="O66" s="190">
        <f ca="1"/>
        <v>0.52500000000000002</v>
      </c>
    </row>
    <row r="67" spans="3:15">
      <c r="C67" s="467"/>
      <c r="D67" s="190" cm="1">
        <f t="array" aca="1" ref="D67:O67" ca="1">OFFSET('AlexNet각각 10번'!$E$289:$Q$328,ROW($A5)*4-1,COLUMN(A5)-0,1,12)</f>
        <v>1</v>
      </c>
      <c r="E67" s="190">
        <f ca="1"/>
        <v>1</v>
      </c>
      <c r="F67" s="190">
        <f ca="1"/>
        <v>1</v>
      </c>
      <c r="G67" s="190">
        <f ca="1"/>
        <v>1</v>
      </c>
      <c r="H67" s="190">
        <f ca="1"/>
        <v>0.51041669999999995</v>
      </c>
      <c r="I67" s="190">
        <f ca="1"/>
        <v>1</v>
      </c>
      <c r="J67" s="190">
        <f ca="1"/>
        <v>0.50416666269302302</v>
      </c>
      <c r="K67" s="190">
        <f ca="1"/>
        <v>1</v>
      </c>
      <c r="L67" s="190">
        <f ca="1"/>
        <v>1</v>
      </c>
      <c r="M67" s="190">
        <f ca="1"/>
        <v>0.51458334999999999</v>
      </c>
      <c r="N67" s="190">
        <f ca="1"/>
        <v>1</v>
      </c>
      <c r="O67" s="190">
        <f ca="1"/>
        <v>0.54583334999999999</v>
      </c>
    </row>
    <row r="68" spans="3:15">
      <c r="C68" s="467"/>
      <c r="D68" s="190" cm="1">
        <f t="array" aca="1" ref="D68:O68" ca="1">OFFSET('AlexNet각각 10번'!$E$289:$Q$328,ROW($A6)*4-1,COLUMN(A6)-0,1,12)</f>
        <v>1</v>
      </c>
      <c r="E68" s="190">
        <f ca="1"/>
        <v>1</v>
      </c>
      <c r="F68" s="190">
        <f ca="1"/>
        <v>1</v>
      </c>
      <c r="G68" s="190">
        <f ca="1"/>
        <v>1</v>
      </c>
      <c r="H68" s="190">
        <f ca="1"/>
        <v>0.46666667000000001</v>
      </c>
      <c r="I68" s="190">
        <f ca="1"/>
        <v>1</v>
      </c>
      <c r="J68" s="190">
        <f ca="1"/>
        <v>0.51875001192092896</v>
      </c>
      <c r="K68" s="190">
        <f ca="1"/>
        <v>1</v>
      </c>
      <c r="L68" s="190">
        <f ca="1"/>
        <v>1</v>
      </c>
      <c r="M68" s="190">
        <f ca="1"/>
        <v>0.47083332999999999</v>
      </c>
      <c r="N68" s="190">
        <f ca="1"/>
        <v>1</v>
      </c>
      <c r="O68" s="190">
        <f ca="1"/>
        <v>0.50208335999999998</v>
      </c>
    </row>
    <row r="69" spans="3:15">
      <c r="C69" s="467"/>
      <c r="D69" s="190" cm="1">
        <f t="array" aca="1" ref="D69:O69" ca="1">OFFSET('AlexNet각각 10번'!$E$289:$Q$328,ROW($A7)*4-1,COLUMN(A7)-0,1,12)</f>
        <v>1</v>
      </c>
      <c r="E69" s="190">
        <f ca="1"/>
        <v>1</v>
      </c>
      <c r="F69" s="190">
        <f ca="1"/>
        <v>1</v>
      </c>
      <c r="G69" s="190">
        <f ca="1"/>
        <v>1</v>
      </c>
      <c r="H69" s="190">
        <f ca="1"/>
        <v>0.49583334000000001</v>
      </c>
      <c r="I69" s="190">
        <f ca="1"/>
        <v>1</v>
      </c>
      <c r="J69" s="190">
        <f ca="1"/>
        <v>0.51041668653488104</v>
      </c>
      <c r="K69" s="190">
        <f ca="1"/>
        <v>1</v>
      </c>
      <c r="L69" s="190">
        <f ca="1"/>
        <v>1</v>
      </c>
      <c r="M69" s="190">
        <f ca="1"/>
        <v>0.50416665999999999</v>
      </c>
      <c r="N69" s="190">
        <f ca="1"/>
        <v>1</v>
      </c>
      <c r="O69" s="190">
        <f ca="1"/>
        <v>0.49166666999999997</v>
      </c>
    </row>
    <row r="70" spans="3:15">
      <c r="C70" s="467"/>
      <c r="D70" s="190" cm="1">
        <f t="array" aca="1" ref="D70:O70" ca="1">OFFSET('AlexNet각각 10번'!$E$289:$Q$328,ROW($A8)*4-1,COLUMN(A8)-0,1,12)</f>
        <v>1</v>
      </c>
      <c r="E70" s="190">
        <f ca="1"/>
        <v>1</v>
      </c>
      <c r="F70" s="190">
        <f ca="1"/>
        <v>1</v>
      </c>
      <c r="G70" s="190">
        <f ca="1"/>
        <v>1</v>
      </c>
      <c r="H70" s="190">
        <f ca="1"/>
        <v>0.50416665999999999</v>
      </c>
      <c r="I70" s="190">
        <f ca="1"/>
        <v>1</v>
      </c>
      <c r="J70" s="190">
        <f ca="1"/>
        <v>0.49166667461395203</v>
      </c>
      <c r="K70" s="190">
        <f ca="1"/>
        <v>1</v>
      </c>
      <c r="L70" s="190">
        <f ca="1"/>
        <v>1</v>
      </c>
      <c r="M70" s="190">
        <f ca="1"/>
        <v>0.53749999999999998</v>
      </c>
      <c r="N70" s="190">
        <f ca="1"/>
        <v>1</v>
      </c>
      <c r="O70" s="190">
        <f ca="1"/>
        <v>0.5</v>
      </c>
    </row>
    <row r="71" spans="3:15">
      <c r="C71" s="467"/>
      <c r="D71" s="190" cm="1">
        <f t="array" aca="1" ref="D71:O71" ca="1">OFFSET('AlexNet각각 10번'!$E$289:$Q$328,ROW($A9)*4-1,COLUMN(A9)-0,1,12)</f>
        <v>1</v>
      </c>
      <c r="E71" s="190">
        <f ca="1"/>
        <v>1</v>
      </c>
      <c r="F71" s="190">
        <f ca="1"/>
        <v>1</v>
      </c>
      <c r="G71" s="190">
        <f ca="1"/>
        <v>1</v>
      </c>
      <c r="H71" s="190">
        <f ca="1"/>
        <v>0.49375000000000002</v>
      </c>
      <c r="I71" s="190">
        <f ca="1"/>
        <v>1</v>
      </c>
      <c r="J71" s="190">
        <f ca="1"/>
        <v>0.50833332538604703</v>
      </c>
      <c r="K71" s="190">
        <f ca="1"/>
        <v>1</v>
      </c>
      <c r="L71" s="190">
        <f ca="1"/>
        <v>1</v>
      </c>
      <c r="M71" s="190">
        <f ca="1"/>
        <v>0.50833329999999999</v>
      </c>
      <c r="N71" s="190">
        <f ca="1"/>
        <v>1</v>
      </c>
      <c r="O71" s="190">
        <f ca="1"/>
        <v>0.51458334999999999</v>
      </c>
    </row>
    <row r="72" spans="3:15">
      <c r="C72" s="467"/>
      <c r="D72" s="190" cm="1">
        <f t="array" aca="1" ref="D72:O72" ca="1">OFFSET('AlexNet각각 10번'!$E$289:$Q$328,ROW($A10)*4-1,COLUMN(A10)-0,1,12)</f>
        <v>1</v>
      </c>
      <c r="E72" s="190">
        <f ca="1"/>
        <v>1</v>
      </c>
      <c r="F72" s="190">
        <f ca="1"/>
        <v>1</v>
      </c>
      <c r="G72" s="190">
        <f ca="1"/>
        <v>1</v>
      </c>
      <c r="H72" s="190">
        <f ca="1"/>
        <v>0.46666667000000001</v>
      </c>
      <c r="I72" s="190">
        <f ca="1"/>
        <v>1</v>
      </c>
      <c r="J72" s="190">
        <f ca="1"/>
        <v>0.50416666269302302</v>
      </c>
      <c r="K72" s="190">
        <f ca="1"/>
        <v>1</v>
      </c>
      <c r="L72" s="190">
        <f ca="1"/>
        <v>1</v>
      </c>
      <c r="M72" s="190">
        <f ca="1"/>
        <v>0.51458334999999999</v>
      </c>
      <c r="N72" s="190">
        <f ca="1"/>
        <v>1</v>
      </c>
      <c r="O72" s="190">
        <f ca="1"/>
        <v>0.52916664000000002</v>
      </c>
    </row>
    <row r="75" spans="3:15">
      <c r="C75" t="s">
        <v>69</v>
      </c>
    </row>
    <row r="76" spans="3:15">
      <c r="C76" s="463" t="s">
        <v>68</v>
      </c>
      <c r="D76" s="184" cm="1">
        <f t="array" aca="1" ref="D76:O76" ca="1">OFFSET('AlexNet각각 10번'!$E$7:$Q$46,ROW($A1)*4-4,COLUMN(A1)-0,1,12)</f>
        <v>2.9317000000000002</v>
      </c>
      <c r="E76" s="184">
        <f ca="1"/>
        <v>3.0695999999999999</v>
      </c>
      <c r="F76" s="184">
        <f ca="1"/>
        <v>3.3797999999999999</v>
      </c>
      <c r="G76" s="184">
        <f ca="1"/>
        <v>3.6373000000000002</v>
      </c>
      <c r="H76" s="184">
        <f ca="1"/>
        <v>3.1224496974501501</v>
      </c>
      <c r="I76" s="184">
        <f ca="1"/>
        <v>3.3644100732581501</v>
      </c>
      <c r="J76" s="184">
        <f ca="1"/>
        <v>2.8336000000000001</v>
      </c>
      <c r="K76" s="184">
        <f ca="1"/>
        <v>2.27405662742036E-5</v>
      </c>
      <c r="L76" s="184">
        <f ca="1"/>
        <v>1.0723619504651E-5</v>
      </c>
      <c r="M76" s="184">
        <f ca="1"/>
        <v>8.6860463773328502E-5</v>
      </c>
      <c r="N76" s="184">
        <f ca="1"/>
        <v>3.1881116355666398E-7</v>
      </c>
      <c r="O76" s="184">
        <f ca="1"/>
        <v>9.6160582624771603E-5</v>
      </c>
    </row>
    <row r="77" spans="3:15">
      <c r="C77" s="463"/>
      <c r="D77" s="184" cm="1">
        <f t="array" aca="1" ref="D77:O77" ca="1">OFFSET('AlexNet각각 10번'!$E$7:$Q$46,ROW($A2)*4-4,COLUMN(A2)-0,1,12)</f>
        <v>3.3647</v>
      </c>
      <c r="E77" s="184">
        <f ca="1"/>
        <v>3.3209</v>
      </c>
      <c r="F77" s="184">
        <f ca="1"/>
        <v>3.1903000000000001</v>
      </c>
      <c r="G77" s="184">
        <f ca="1"/>
        <v>3.9155000000000002</v>
      </c>
      <c r="H77" s="184">
        <f ca="1"/>
        <v>2.8862706616867402</v>
      </c>
      <c r="I77" s="184">
        <f ca="1"/>
        <v>3.2654684144397099</v>
      </c>
      <c r="J77" s="184">
        <f ca="1"/>
        <v>3.2987000000000002</v>
      </c>
      <c r="K77" s="184">
        <f ca="1"/>
        <v>1.44979112096629E-5</v>
      </c>
      <c r="L77" s="184">
        <f ca="1"/>
        <v>7.5192590456090096E-6</v>
      </c>
      <c r="M77" s="184">
        <f ca="1"/>
        <v>2.9721683964707203E-4</v>
      </c>
      <c r="N77" s="184">
        <f ca="1"/>
        <v>0</v>
      </c>
      <c r="O77" s="184">
        <f ca="1"/>
        <v>1.13745619720502E-4</v>
      </c>
    </row>
    <row r="78" spans="3:15">
      <c r="C78" s="463"/>
      <c r="D78" s="184" cm="1">
        <f t="array" aca="1" ref="D78:O78" ca="1">OFFSET('AlexNet각각 10번'!$E$7:$Q$46,ROW($A3)*4-4,COLUMN(A3)-0,1,12)</f>
        <v>3.2111000000000001</v>
      </c>
      <c r="E78" s="184">
        <f ca="1"/>
        <v>3.3203999999999998</v>
      </c>
      <c r="F78" s="184">
        <f ca="1"/>
        <v>3.0678999999999998</v>
      </c>
      <c r="G78" s="184">
        <f ca="1"/>
        <v>3.2688999999999999</v>
      </c>
      <c r="H78" s="184">
        <f ca="1"/>
        <v>2.63399345930232</v>
      </c>
      <c r="I78" s="184">
        <f ca="1"/>
        <v>3.3878304681112601</v>
      </c>
      <c r="J78" s="184">
        <f ca="1"/>
        <v>2.7450999999999999</v>
      </c>
      <c r="K78" s="184">
        <f ca="1"/>
        <v>1.9802685634457701E-5</v>
      </c>
      <c r="L78" s="184">
        <f ca="1"/>
        <v>4.84155580759465E-6</v>
      </c>
      <c r="M78" s="184">
        <f ca="1"/>
        <v>2.8528856812975599E-4</v>
      </c>
      <c r="N78" s="184">
        <f ca="1"/>
        <v>0</v>
      </c>
      <c r="O78" s="184">
        <f ca="1"/>
        <v>1.3088707398077701E-4</v>
      </c>
    </row>
    <row r="79" spans="3:15">
      <c r="C79" s="463"/>
      <c r="D79" s="184" cm="1">
        <f t="array" aca="1" ref="D79:O79" ca="1">OFFSET('AlexNet각각 10번'!$E$7:$Q$46,ROW($A4)*4-4,COLUMN(A4)-0,1,12)</f>
        <v>3.1690999999999998</v>
      </c>
      <c r="E79" s="184">
        <f ca="1"/>
        <v>3.1042999999999998</v>
      </c>
      <c r="F79" s="184">
        <f ca="1"/>
        <v>3.4251</v>
      </c>
      <c r="G79" s="184">
        <f ca="1"/>
        <v>3.4975999999999998</v>
      </c>
      <c r="H79" s="184">
        <f ca="1"/>
        <v>2.1293805976246598</v>
      </c>
      <c r="I79" s="184">
        <f ca="1"/>
        <v>3.41646771098292</v>
      </c>
      <c r="J79" s="184">
        <f ca="1"/>
        <v>3.24</v>
      </c>
      <c r="K79" s="184">
        <f ca="1"/>
        <v>6.73765455938041E-6</v>
      </c>
      <c r="L79" s="184">
        <f ca="1"/>
        <v>6.7694883571591102E-6</v>
      </c>
      <c r="M79" s="184">
        <f ca="1"/>
        <v>1.5215753290270399E-4</v>
      </c>
      <c r="N79" s="184">
        <f ca="1"/>
        <v>1.4245191741075699E-5</v>
      </c>
      <c r="O79" s="184">
        <f ca="1"/>
        <v>1.9867858887918401E-4</v>
      </c>
    </row>
    <row r="80" spans="3:15">
      <c r="C80" s="463"/>
      <c r="D80" s="184" cm="1">
        <f t="array" aca="1" ref="D80:O80" ca="1">OFFSET('AlexNet각각 10번'!$E$7:$Q$46,ROW($A5)*4-4,COLUMN(A5)-0,1,12)</f>
        <v>3.3776000000000002</v>
      </c>
      <c r="E80" s="184">
        <f ca="1"/>
        <v>3.1614</v>
      </c>
      <c r="F80" s="184">
        <f ca="1"/>
        <v>3.4567999999999999</v>
      </c>
      <c r="G80" s="184">
        <f ca="1"/>
        <v>3.3191999999999999</v>
      </c>
      <c r="H80" s="184">
        <f ca="1"/>
        <v>2.7966733755067299</v>
      </c>
      <c r="I80" s="184">
        <f ca="1"/>
        <v>2.7859952560690902</v>
      </c>
      <c r="J80" s="184">
        <f ca="1"/>
        <v>2.3797000000000001</v>
      </c>
      <c r="K80" s="184">
        <f ca="1"/>
        <v>5.8866904922513898E-6</v>
      </c>
      <c r="L80" s="184">
        <f ca="1"/>
        <v>1.7535845028421901E-5</v>
      </c>
      <c r="M80" s="184">
        <f ca="1"/>
        <v>1.55277187969278E-4</v>
      </c>
      <c r="N80" s="184">
        <f ca="1"/>
        <v>0</v>
      </c>
      <c r="O80" s="184">
        <f ca="1"/>
        <v>2.09368174521016E-4</v>
      </c>
    </row>
    <row r="81" spans="3:15">
      <c r="C81" s="463"/>
      <c r="D81" s="184" cm="1">
        <f t="array" aca="1" ref="D81:O81" ca="1">OFFSET('AlexNet각각 10번'!$E$7:$Q$46,ROW($A6)*4-4,COLUMN(A6)-0,1,12)</f>
        <v>3.1981999999999999</v>
      </c>
      <c r="E81" s="184">
        <f ca="1"/>
        <v>3.2597999999999998</v>
      </c>
      <c r="F81" s="184">
        <f ca="1"/>
        <v>3.3845000000000001</v>
      </c>
      <c r="G81" s="184">
        <f ca="1"/>
        <v>3.4411999999999998</v>
      </c>
      <c r="H81" s="184">
        <f ca="1"/>
        <v>2.80097847761109</v>
      </c>
      <c r="I81" s="184">
        <f ca="1"/>
        <v>3.24795478998228</v>
      </c>
      <c r="J81" s="184">
        <f ca="1"/>
        <v>2.8908</v>
      </c>
      <c r="K81" s="184">
        <f ca="1"/>
        <v>2.0569317532431802E-5</v>
      </c>
      <c r="L81" s="184">
        <f ca="1"/>
        <v>2.4971794330265801E-5</v>
      </c>
      <c r="M81" s="184">
        <f ca="1"/>
        <v>9.7909995633398101E-5</v>
      </c>
      <c r="N81" s="184">
        <f ca="1"/>
        <v>2.7723087288354999E-9</v>
      </c>
      <c r="O81" s="184">
        <f ca="1"/>
        <v>1.4921218592483601E-4</v>
      </c>
    </row>
    <row r="82" spans="3:15">
      <c r="C82" s="463"/>
      <c r="D82" s="184" cm="1">
        <f t="array" aca="1" ref="D82:O82" ca="1">OFFSET('AlexNet각각 10번'!$E$7:$Q$46,ROW($A7)*4-4,COLUMN(A7)-0,1,12)</f>
        <v>3.3578000000000001</v>
      </c>
      <c r="E82" s="184">
        <f ca="1"/>
        <v>3.2964000000000002</v>
      </c>
      <c r="F82" s="184">
        <f ca="1"/>
        <v>3.4594999999999998</v>
      </c>
      <c r="G82" s="184">
        <f ca="1"/>
        <v>3.6196999999999999</v>
      </c>
      <c r="H82" s="184">
        <f ca="1"/>
        <v>3.00650033839913</v>
      </c>
      <c r="I82" s="184">
        <f ca="1"/>
        <v>2.4396357591762099</v>
      </c>
      <c r="J82" s="184">
        <f ca="1"/>
        <v>2.9814525260481699</v>
      </c>
      <c r="K82" s="184">
        <f ca="1"/>
        <v>9.2351349711713893E-6</v>
      </c>
      <c r="L82" s="184">
        <f ca="1"/>
        <v>1.7855231066658701E-5</v>
      </c>
      <c r="M82" s="184">
        <f ca="1"/>
        <v>1.5985096556928599E-4</v>
      </c>
      <c r="N82" s="184">
        <f ca="1"/>
        <v>0</v>
      </c>
      <c r="O82" s="184">
        <f ca="1"/>
        <v>9.6584072284607494E-5</v>
      </c>
    </row>
    <row r="83" spans="3:15">
      <c r="C83" s="463"/>
      <c r="D83" s="184" cm="1">
        <f t="array" aca="1" ref="D83:O83" ca="1">OFFSET('AlexNet각각 10번'!$E$7:$Q$46,ROW($A8)*4-4,COLUMN(A8)-0,1,12)</f>
        <v>3.4621</v>
      </c>
      <c r="E83" s="184">
        <f ca="1"/>
        <v>3.1983999999999999</v>
      </c>
      <c r="F83" s="184">
        <f ca="1"/>
        <v>3.8037999999999998</v>
      </c>
      <c r="G83" s="184">
        <f ca="1"/>
        <v>3.4773999999999998</v>
      </c>
      <c r="H83" s="184">
        <f ca="1"/>
        <v>3.0759819330171099</v>
      </c>
      <c r="I83" s="184">
        <f ca="1"/>
        <v>2.7528420104536901</v>
      </c>
      <c r="J83" s="184">
        <f ca="1"/>
        <v>2.8307392486306102</v>
      </c>
      <c r="K83" s="184">
        <f ca="1"/>
        <v>1.7889033558255198E-5</v>
      </c>
      <c r="L83" s="184">
        <f ca="1"/>
        <v>7.8588691288787993E-6</v>
      </c>
      <c r="M83" s="184">
        <f ca="1"/>
        <v>2.7036975723942298E-4</v>
      </c>
      <c r="N83" s="184">
        <f ca="1"/>
        <v>4.4356860344969599E-8</v>
      </c>
      <c r="O83" s="184">
        <f ca="1"/>
        <v>2.0674754175562901E-4</v>
      </c>
    </row>
    <row r="84" spans="3:15">
      <c r="C84" s="463"/>
      <c r="D84" s="184" cm="1">
        <f t="array" aca="1" ref="D84:O84" ca="1">OFFSET('AlexNet각각 10번'!$E$7:$Q$46,ROW($A9)*4-4,COLUMN(A9)-0,1,12)</f>
        <v>3.3016999999999999</v>
      </c>
      <c r="E84" s="184">
        <f ca="1"/>
        <v>3.2174999999999998</v>
      </c>
      <c r="F84" s="184">
        <f ca="1"/>
        <v>3.2450000000000001</v>
      </c>
      <c r="G84" s="184">
        <f ca="1"/>
        <v>3.6558999999999999</v>
      </c>
      <c r="H84" s="184">
        <f ca="1"/>
        <v>3.09115265691003</v>
      </c>
      <c r="I84" s="184">
        <f ca="1"/>
        <v>3.14300938539726</v>
      </c>
      <c r="J84" s="184">
        <f ca="1"/>
        <v>2.35156714084536</v>
      </c>
      <c r="K84" s="184">
        <f ca="1"/>
        <v>6.5534240949873899E-6</v>
      </c>
      <c r="L84" s="184">
        <f ca="1"/>
        <v>1.4957325251892699E-5</v>
      </c>
      <c r="M84" s="184">
        <f ca="1"/>
        <v>1.4103838601005301E-4</v>
      </c>
      <c r="N84" s="184">
        <f ca="1"/>
        <v>8.2635915076958694E-2</v>
      </c>
      <c r="O84" s="184">
        <f ca="1"/>
        <v>2.2248484564506499E-4</v>
      </c>
    </row>
    <row r="85" spans="3:15">
      <c r="C85" s="463"/>
      <c r="D85" s="184" cm="1">
        <f t="array" aca="1" ref="D85:O85" ca="1">OFFSET('AlexNet각각 10번'!$E$7:$Q$46,ROW($A10)*4-4,COLUMN(A10)-0,1,12)</f>
        <v>3.4554</v>
      </c>
      <c r="E85" s="184">
        <f ca="1"/>
        <v>3.2605</v>
      </c>
      <c r="F85" s="184">
        <f ca="1"/>
        <v>3.2892000000000001</v>
      </c>
      <c r="G85" s="184">
        <f ca="1"/>
        <v>3.6307</v>
      </c>
      <c r="H85" s="184">
        <f ca="1"/>
        <v>2.3353999999999999</v>
      </c>
      <c r="I85" s="184">
        <f ca="1"/>
        <v>3.2254</v>
      </c>
      <c r="J85" s="184">
        <f ca="1"/>
        <v>3.0259994961494598</v>
      </c>
      <c r="K85" s="184">
        <f ca="1"/>
        <v>5.34192896486993E-6</v>
      </c>
      <c r="L85" s="184">
        <f ca="1"/>
        <v>4.5617826651513701E-5</v>
      </c>
      <c r="M85" s="184">
        <f ca="1"/>
        <v>8.2908060903719106E-5</v>
      </c>
      <c r="N85" s="184">
        <f ca="1"/>
        <v>0</v>
      </c>
      <c r="O85" s="184">
        <f ca="1"/>
        <v>7.8341004659916998E-5</v>
      </c>
    </row>
    <row r="86" spans="3:15">
      <c r="C86" s="464" t="s">
        <v>52</v>
      </c>
      <c r="D86" s="185" cm="1">
        <f t="array" aca="1" ref="D86:O86" ca="1">OFFSET('AlexNet각각 10번'!$E$54:$Q$93,ROW($A1)*4-4,COLUMN(A1)-0,1,12)</f>
        <v>3.7888000000000002</v>
      </c>
      <c r="E86" s="185">
        <f ca="1"/>
        <v>3.2088999999999999</v>
      </c>
      <c r="F86" s="185">
        <f ca="1"/>
        <v>2.9586999999999999</v>
      </c>
      <c r="G86" s="185">
        <f ca="1"/>
        <v>3.8593000000000002</v>
      </c>
      <c r="H86" s="185">
        <f ca="1"/>
        <v>2.3184880267742001</v>
      </c>
      <c r="I86" s="185">
        <f ca="1"/>
        <v>2.78038786178411</v>
      </c>
      <c r="J86" s="185">
        <f ca="1"/>
        <v>1.78734241807183</v>
      </c>
      <c r="K86" s="185">
        <f ca="1"/>
        <v>1.6540564396310301E-5</v>
      </c>
      <c r="L86" s="185">
        <f ca="1"/>
        <v>1.01716561566929E-5</v>
      </c>
      <c r="M86" s="185">
        <f ca="1"/>
        <v>2.07507746770631E-2</v>
      </c>
      <c r="N86" s="185">
        <f ca="1"/>
        <v>4.8515388709008999E-9</v>
      </c>
      <c r="O86" s="185">
        <f ca="1"/>
        <v>6.5208578070755597E-3</v>
      </c>
    </row>
    <row r="87" spans="3:15">
      <c r="C87" s="464"/>
      <c r="D87" s="185" cm="1">
        <f t="array" aca="1" ref="D87:O87" ca="1">OFFSET('AlexNet각각 10번'!$E$54:$Q$93,ROW($A2)*4-4,COLUMN(A2)-0,1,12)</f>
        <v>3.1151</v>
      </c>
      <c r="E87" s="185">
        <f ca="1"/>
        <v>3.3714</v>
      </c>
      <c r="F87" s="185">
        <f ca="1"/>
        <v>3.1977000000000002</v>
      </c>
      <c r="G87" s="185">
        <f ca="1"/>
        <v>2.6947999999999999</v>
      </c>
      <c r="H87" s="185">
        <f ca="1"/>
        <v>1.9600518553755999</v>
      </c>
      <c r="I87" s="185">
        <f ca="1"/>
        <v>3.4841780108074798</v>
      </c>
      <c r="J87" s="185">
        <f ca="1"/>
        <v>2.5833858611971801</v>
      </c>
      <c r="K87" s="185">
        <f ca="1"/>
        <v>2.3770762952555599E-5</v>
      </c>
      <c r="L87" s="185">
        <f ca="1"/>
        <v>1.6516583939867999E-5</v>
      </c>
      <c r="M87" s="185">
        <f ca="1"/>
        <v>9.8103906006313992E-3</v>
      </c>
      <c r="N87" s="185">
        <f ca="1"/>
        <v>0</v>
      </c>
      <c r="O87" s="185">
        <f ca="1"/>
        <v>1.03477931603096E-2</v>
      </c>
    </row>
    <row r="88" spans="3:15">
      <c r="C88" s="464"/>
      <c r="D88" s="185" cm="1">
        <f t="array" aca="1" ref="D88:O88" ca="1">OFFSET('AlexNet각각 10번'!$E$54:$Q$93,ROW($A3)*4-4,COLUMN(A3)-0,1,12)</f>
        <v>3.5571000000000002</v>
      </c>
      <c r="E88" s="185">
        <f ca="1"/>
        <v>3.2517999999999998</v>
      </c>
      <c r="F88" s="185">
        <f ca="1"/>
        <v>3.0427</v>
      </c>
      <c r="G88" s="185">
        <f ca="1"/>
        <v>3.7029000000000001</v>
      </c>
      <c r="H88" s="185">
        <f ca="1"/>
        <v>1.7162545753079701</v>
      </c>
      <c r="I88" s="185">
        <f ca="1"/>
        <v>3.0098689822263398</v>
      </c>
      <c r="J88" s="185">
        <f ca="1"/>
        <v>2.9356362486994501</v>
      </c>
      <c r="K88" s="185">
        <f ca="1"/>
        <v>5.3246169738147596E-6</v>
      </c>
      <c r="L88" s="185">
        <f ca="1"/>
        <v>2.7699870738721299E-5</v>
      </c>
      <c r="M88" s="185">
        <f ca="1"/>
        <v>1.6504505519257001E-2</v>
      </c>
      <c r="N88" s="185">
        <f ca="1"/>
        <v>0</v>
      </c>
      <c r="O88" s="185">
        <f ca="1"/>
        <v>9.1509125953496799E-3</v>
      </c>
    </row>
    <row r="89" spans="3:15">
      <c r="C89" s="464"/>
      <c r="D89" s="185" cm="1">
        <f t="array" aca="1" ref="D89:O89" ca="1">OFFSET('AlexNet각각 10번'!$E$54:$Q$93,ROW($A4)*4-4,COLUMN(A4)-0,1,12)</f>
        <v>3.6604000000000001</v>
      </c>
      <c r="E89" s="185">
        <f ca="1"/>
        <v>3.2265999999999999</v>
      </c>
      <c r="F89" s="185">
        <f ca="1"/>
        <v>3.5529999999999999</v>
      </c>
      <c r="G89" s="185">
        <f ca="1"/>
        <v>3.4413</v>
      </c>
      <c r="H89" s="185">
        <f ca="1"/>
        <v>2.2815119443937699</v>
      </c>
      <c r="I89" s="185">
        <f ca="1"/>
        <v>3.3861532377642201</v>
      </c>
      <c r="J89" s="185">
        <f ca="1"/>
        <v>2.3490602526553799</v>
      </c>
      <c r="K89" s="185">
        <f ca="1"/>
        <v>7.1222790634343494E-5</v>
      </c>
      <c r="L89" s="185">
        <f ca="1"/>
        <v>1.8394745185041901E-5</v>
      </c>
      <c r="M89" s="185">
        <f ca="1"/>
        <v>1.20318944804197E-2</v>
      </c>
      <c r="N89" s="185">
        <f ca="1"/>
        <v>0</v>
      </c>
      <c r="O89" s="185">
        <f ca="1"/>
        <v>4.4245486645850998E-2</v>
      </c>
    </row>
    <row r="90" spans="3:15">
      <c r="C90" s="464"/>
      <c r="D90" s="185" cm="1">
        <f t="array" aca="1" ref="D90:O90" ca="1">OFFSET('AlexNet각각 10번'!$E$54:$Q$93,ROW($A5)*4-4,COLUMN(A5)-0,1,12)</f>
        <v>2.4544999999999999</v>
      </c>
      <c r="E90" s="185">
        <f ca="1"/>
        <v>3.1156000000000001</v>
      </c>
      <c r="F90" s="185">
        <f ca="1"/>
        <v>2.8517999999999999</v>
      </c>
      <c r="G90" s="185">
        <f ca="1"/>
        <v>3.2814000000000001</v>
      </c>
      <c r="H90" s="185">
        <f ca="1"/>
        <v>1.89640769015911</v>
      </c>
      <c r="I90" s="185">
        <f ca="1"/>
        <v>3.4067601880361802</v>
      </c>
      <c r="J90" s="185">
        <f ca="1"/>
        <v>2.2931785528049899</v>
      </c>
      <c r="K90" s="185">
        <f ca="1"/>
        <v>1.51398687173008E-5</v>
      </c>
      <c r="L90" s="185">
        <f ca="1"/>
        <v>2.83502235910164E-5</v>
      </c>
      <c r="M90" s="185">
        <f ca="1"/>
        <v>1.8800100853103501E-2</v>
      </c>
      <c r="N90" s="185">
        <f ca="1"/>
        <v>6.4378269746463397E-6</v>
      </c>
      <c r="O90" s="185">
        <f ca="1"/>
        <v>1.83203488285111E-2</v>
      </c>
    </row>
    <row r="91" spans="3:15">
      <c r="C91" s="464"/>
      <c r="D91" s="185" cm="1">
        <f t="array" aca="1" ref="D91:O91" ca="1">OFFSET('AlexNet각각 10번'!$E$54:$Q$93,ROW($A6)*4-4,COLUMN(A6)-0,1,12)</f>
        <v>3.1221000000000001</v>
      </c>
      <c r="E91" s="185">
        <f ca="1"/>
        <v>3.367</v>
      </c>
      <c r="F91" s="185">
        <f ca="1"/>
        <v>3.2907999999999999</v>
      </c>
      <c r="G91" s="185">
        <f ca="1"/>
        <v>3.6806000000000001</v>
      </c>
      <c r="H91" s="185">
        <f ca="1"/>
        <v>1.97920074573782</v>
      </c>
      <c r="I91" s="185">
        <f ca="1"/>
        <v>3.5140622992848201</v>
      </c>
      <c r="J91" s="185">
        <f ca="1"/>
        <v>2.3123409027277</v>
      </c>
      <c r="K91" s="185">
        <f ca="1"/>
        <v>2.1298051410138701E-5</v>
      </c>
      <c r="L91" s="185">
        <f ca="1"/>
        <v>2.255964146084E-5</v>
      </c>
      <c r="M91" s="185">
        <f ca="1"/>
        <v>8.7167847858265392E-3</v>
      </c>
      <c r="N91" s="185">
        <f ca="1"/>
        <v>2.0792315879372402E-9</v>
      </c>
      <c r="O91" s="185">
        <f ca="1"/>
        <v>1.4993201421443799E-2</v>
      </c>
    </row>
    <row r="92" spans="3:15">
      <c r="C92" s="464"/>
      <c r="D92" s="185" cm="1">
        <f t="array" aca="1" ref="D92:O92" ca="1">OFFSET('AlexNet각각 10번'!$E$54:$Q$93,ROW($A7)*4-4,COLUMN(A7)-0,1,12)</f>
        <v>3.0636000000000001</v>
      </c>
      <c r="E92" s="185">
        <f ca="1"/>
        <v>2.9575</v>
      </c>
      <c r="F92" s="185">
        <f ca="1"/>
        <v>2.7290000000000001</v>
      </c>
      <c r="G92" s="185">
        <f ca="1"/>
        <v>3.3956</v>
      </c>
      <c r="H92" s="185">
        <f ca="1"/>
        <v>2.0161759770193699</v>
      </c>
      <c r="I92" s="185">
        <f ca="1"/>
        <v>3.6308061411214401</v>
      </c>
      <c r="J92" s="185">
        <f ca="1"/>
        <v>2.4842903392259399</v>
      </c>
      <c r="K92" s="185">
        <f ca="1"/>
        <v>2.1590970005109999E-5</v>
      </c>
      <c r="L92" s="185">
        <f ca="1"/>
        <v>1.2096398894184E-5</v>
      </c>
      <c r="M92" s="185">
        <f ca="1"/>
        <v>1.3995416787301301E-2</v>
      </c>
      <c r="N92" s="185">
        <f ca="1"/>
        <v>7.9703513618536006E-8</v>
      </c>
      <c r="O92" s="185">
        <f ca="1"/>
        <v>9.1805952861038695E-3</v>
      </c>
    </row>
    <row r="93" spans="3:15">
      <c r="C93" s="464"/>
      <c r="D93" s="185" cm="1">
        <f t="array" aca="1" ref="D93:O93" ca="1">OFFSET('AlexNet각각 10번'!$E$54:$Q$93,ROW($A8)*4-4,COLUMN(A8)-0,1,12)</f>
        <v>3.2025000000000001</v>
      </c>
      <c r="E93" s="185">
        <f ca="1"/>
        <v>3.2993000000000001</v>
      </c>
      <c r="F93" s="185">
        <f ca="1"/>
        <v>3.4662000000000002</v>
      </c>
      <c r="G93" s="185">
        <f ca="1"/>
        <v>3.4634999999999998</v>
      </c>
      <c r="H93" s="185">
        <f ca="1"/>
        <v>1.9836045365000801</v>
      </c>
      <c r="I93" s="185">
        <f ca="1"/>
        <v>3.5972693964492399</v>
      </c>
      <c r="J93" s="185">
        <f ca="1"/>
        <v>2.3506686243899999</v>
      </c>
      <c r="K93" s="185">
        <f ca="1"/>
        <v>2.4310372567882401E-5</v>
      </c>
      <c r="L93" s="185">
        <f ca="1"/>
        <v>1.2443731319826601E-5</v>
      </c>
      <c r="M93" s="185">
        <f ca="1"/>
        <v>1.9645385812361499E-2</v>
      </c>
      <c r="N93" s="185">
        <f ca="1"/>
        <v>5.5446160944203998E-9</v>
      </c>
      <c r="O93" s="185">
        <f ca="1"/>
        <v>1.38546126829676E-2</v>
      </c>
    </row>
    <row r="94" spans="3:15">
      <c r="C94" s="464"/>
      <c r="D94" s="185" cm="1">
        <f t="array" aca="1" ref="D94:O94" ca="1">OFFSET('AlexNet각각 10번'!$E$54:$Q$93,ROW($A9)*4-4,COLUMN(A9)-0,1,12)</f>
        <v>2.7164000000000001</v>
      </c>
      <c r="E94" s="185">
        <f ca="1"/>
        <v>3.645</v>
      </c>
      <c r="F94" s="185">
        <f ca="1"/>
        <v>2.831</v>
      </c>
      <c r="G94" s="185">
        <f ca="1"/>
        <v>3.5453999999999999</v>
      </c>
      <c r="H94" s="185">
        <f ca="1"/>
        <v>1.96580666996711</v>
      </c>
      <c r="I94" s="185">
        <f ca="1"/>
        <v>3.37881587272466</v>
      </c>
      <c r="J94" s="185">
        <f ca="1"/>
        <v>2.20050474100334</v>
      </c>
      <c r="K94" s="185">
        <f ca="1"/>
        <v>1.84113666871907E-5</v>
      </c>
      <c r="L94" s="185">
        <f ca="1"/>
        <v>1.1245358358115301E-5</v>
      </c>
      <c r="M94" s="185">
        <f ca="1"/>
        <v>1.9061439302425001E-2</v>
      </c>
      <c r="N94" s="185">
        <f ca="1"/>
        <v>4.0891493188948599E-8</v>
      </c>
      <c r="O94" s="185">
        <f ca="1"/>
        <v>1.49849585668985E-2</v>
      </c>
    </row>
    <row r="95" spans="3:15">
      <c r="C95" s="464"/>
      <c r="D95" s="185" cm="1">
        <f t="array" aca="1" ref="D95:O95" ca="1">OFFSET('AlexNet각각 10번'!$E$54:$Q$93,ROW($A10)*4-4,COLUMN(A10)-0,1,12)</f>
        <v>2.6398000000000001</v>
      </c>
      <c r="E95" s="185">
        <f ca="1"/>
        <v>3.2450999999999999</v>
      </c>
      <c r="F95" s="185">
        <f ca="1"/>
        <v>2.7505999999999999</v>
      </c>
      <c r="G95" s="185">
        <f ca="1"/>
        <v>3.5678999999999998</v>
      </c>
      <c r="H95" s="185">
        <f ca="1"/>
        <v>2.6442999999999999</v>
      </c>
      <c r="I95" s="185">
        <f ca="1"/>
        <v>2.5198</v>
      </c>
      <c r="J95" s="185">
        <f ca="1"/>
        <v>2.1779663618220799</v>
      </c>
      <c r="K95" s="185">
        <f ca="1"/>
        <v>2.8625248908843601E-5</v>
      </c>
      <c r="L95" s="185">
        <f ca="1"/>
        <v>2.05470568723052E-5</v>
      </c>
      <c r="M95" s="185">
        <f ca="1"/>
        <v>1.63840880011056E-2</v>
      </c>
      <c r="N95" s="185">
        <f ca="1"/>
        <v>9.5644168430181306E-8</v>
      </c>
      <c r="O95" s="185">
        <f ca="1"/>
        <v>1.28522820250932E-2</v>
      </c>
    </row>
    <row r="96" spans="3:15">
      <c r="C96" s="465" t="s">
        <v>53</v>
      </c>
      <c r="D96" s="186" cm="1">
        <f t="array" aca="1" ref="D96:O96" ca="1">OFFSET('AlexNet각각 10번'!$E$101:$Q$140,ROW($A1)*4-4,COLUMN(A1)-0,1,12)</f>
        <v>2.6192000000000002</v>
      </c>
      <c r="E96" s="186">
        <f ca="1"/>
        <v>2.4807999999999999</v>
      </c>
      <c r="F96" s="186">
        <f ca="1"/>
        <v>2.6303000000000001</v>
      </c>
      <c r="G96" s="186">
        <f ca="1"/>
        <v>2.4037999999999999</v>
      </c>
      <c r="H96" s="186">
        <f ca="1"/>
        <v>1.44532883351373</v>
      </c>
      <c r="I96" s="186">
        <f ca="1"/>
        <v>3.3685226596920601</v>
      </c>
      <c r="J96" s="186">
        <f ca="1"/>
        <v>1.8024705201962701</v>
      </c>
      <c r="K96" s="186">
        <f ca="1"/>
        <v>1.18137145541789E-5</v>
      </c>
      <c r="L96" s="186">
        <f ca="1"/>
        <v>7.2156548791120401E-6</v>
      </c>
      <c r="M96" s="186">
        <f ca="1"/>
        <v>1.44070528050287E-2</v>
      </c>
      <c r="N96" s="186">
        <f ca="1"/>
        <v>1.0939012908673899E-6</v>
      </c>
      <c r="O96" s="186">
        <f ca="1"/>
        <v>3.3539741612884498E-2</v>
      </c>
    </row>
    <row r="97" spans="3:15">
      <c r="C97" s="465"/>
      <c r="D97" s="186" cm="1">
        <f t="array" aca="1" ref="D97:O97" ca="1">OFFSET('AlexNet각각 10번'!$E$101:$Q$140,ROW($A2)*4-4,COLUMN(A2)-0,1,12)</f>
        <v>1.8580000000000001</v>
      </c>
      <c r="E97" s="186">
        <f ca="1"/>
        <v>3.1865000000000001</v>
      </c>
      <c r="F97" s="186">
        <f ca="1"/>
        <v>2.0064000000000002</v>
      </c>
      <c r="G97" s="186">
        <f ca="1"/>
        <v>3.6951000000000001</v>
      </c>
      <c r="H97" s="186">
        <f ca="1"/>
        <v>1.34004484134291</v>
      </c>
      <c r="I97" s="186">
        <f ca="1"/>
        <v>3.74118037941833</v>
      </c>
      <c r="J97" s="186">
        <f ca="1"/>
        <v>1.3307047935066001</v>
      </c>
      <c r="K97" s="186">
        <f ca="1"/>
        <v>8.3152781165304998E-6</v>
      </c>
      <c r="L97" s="186">
        <f ca="1"/>
        <v>9.0977600427031103E-6</v>
      </c>
      <c r="M97" s="186">
        <f ca="1"/>
        <v>1.0292598240537699E-2</v>
      </c>
      <c r="N97" s="186">
        <f ca="1"/>
        <v>0</v>
      </c>
      <c r="O97" s="186">
        <f ca="1"/>
        <v>8.2191955298185296E-3</v>
      </c>
    </row>
    <row r="98" spans="3:15">
      <c r="C98" s="465"/>
      <c r="D98" s="186" cm="1">
        <f t="array" aca="1" ref="D98:O98" ca="1">OFFSET('AlexNet각각 10번'!$E$101:$Q$140,ROW($A3)*4-4,COLUMN(A3)-0,1,12)</f>
        <v>3.0085999999999999</v>
      </c>
      <c r="E98" s="186">
        <f ca="1"/>
        <v>3.1105</v>
      </c>
      <c r="F98" s="186">
        <f ca="1"/>
        <v>3.3026</v>
      </c>
      <c r="G98" s="186">
        <f ca="1"/>
        <v>3.5836999999999999</v>
      </c>
      <c r="H98" s="186">
        <f ca="1"/>
        <v>1.1077666057122699</v>
      </c>
      <c r="I98" s="186">
        <f ca="1"/>
        <v>2.6207341678354199</v>
      </c>
      <c r="J98" s="186">
        <f ca="1"/>
        <v>1.51809313996878</v>
      </c>
      <c r="K98" s="186">
        <f ca="1"/>
        <v>4.3328020087124004E-6</v>
      </c>
      <c r="L98" s="186">
        <f ca="1"/>
        <v>1.1990910098209901E-5</v>
      </c>
      <c r="M98" s="186">
        <f ca="1"/>
        <v>2.1406697684675999E-2</v>
      </c>
      <c r="N98" s="186">
        <f ca="1"/>
        <v>1.15066748750473E-8</v>
      </c>
      <c r="O98" s="186">
        <f ca="1"/>
        <v>2.2596384221993501E-2</v>
      </c>
    </row>
    <row r="99" spans="3:15">
      <c r="C99" s="465"/>
      <c r="D99" s="186" cm="1">
        <f t="array" aca="1" ref="D99:O99" ca="1">OFFSET('AlexNet각각 10번'!$E$101:$Q$140,ROW($A4)*4-4,COLUMN(A4)-0,1,12)</f>
        <v>2.1162999999999998</v>
      </c>
      <c r="E99" s="186">
        <f ca="1"/>
        <v>2.7227999999999999</v>
      </c>
      <c r="F99" s="186">
        <f ca="1"/>
        <v>2.5752000000000002</v>
      </c>
      <c r="G99" s="186">
        <f ca="1"/>
        <v>3.4197000000000002</v>
      </c>
      <c r="H99" s="186">
        <f ca="1"/>
        <v>1.49461208623348</v>
      </c>
      <c r="I99" s="186">
        <f ca="1"/>
        <v>3.1448157201862701</v>
      </c>
      <c r="J99" s="186">
        <f ca="1"/>
        <v>1.3656144054699999</v>
      </c>
      <c r="K99" s="186">
        <f ca="1"/>
        <v>6.4889960754483196E-6</v>
      </c>
      <c r="L99" s="186">
        <f ca="1"/>
        <v>9.8325527983258203E-6</v>
      </c>
      <c r="M99" s="186">
        <f ca="1"/>
        <v>8.1658465733830694E-3</v>
      </c>
      <c r="N99" s="186">
        <f ca="1"/>
        <v>0</v>
      </c>
      <c r="O99" s="186">
        <f ca="1"/>
        <v>8.7906307393404506E-3</v>
      </c>
    </row>
    <row r="100" spans="3:15">
      <c r="C100" s="465"/>
      <c r="D100" s="186" cm="1">
        <f t="array" aca="1" ref="D100:O100" ca="1">OFFSET('AlexNet각각 10번'!$E$101:$Q$140,ROW($A5)*4-4,COLUMN(A5)-0,1,12)</f>
        <v>2.1061000000000001</v>
      </c>
      <c r="E100" s="186">
        <f ca="1"/>
        <v>2.9605999999999999</v>
      </c>
      <c r="F100" s="186">
        <f ca="1"/>
        <v>2.0878000000000001</v>
      </c>
      <c r="G100" s="186">
        <f ca="1"/>
        <v>3.3313999999999999</v>
      </c>
      <c r="H100" s="186">
        <f ca="1"/>
        <v>1.3502940155824601</v>
      </c>
      <c r="I100" s="186">
        <f ca="1"/>
        <v>3.2513919640691999</v>
      </c>
      <c r="J100" s="186">
        <f ca="1"/>
        <v>1.5074177013861101</v>
      </c>
      <c r="K100" s="186">
        <f ca="1"/>
        <v>9.0974749141388507E-6</v>
      </c>
      <c r="L100" s="186">
        <f ca="1"/>
        <v>4.7676928215702804E-6</v>
      </c>
      <c r="M100" s="186">
        <f ca="1"/>
        <v>9.3229744568984908E-3</v>
      </c>
      <c r="N100" s="186">
        <f ca="1"/>
        <v>9.6656155477493799E-9</v>
      </c>
      <c r="O100" s="186">
        <f ca="1"/>
        <v>1.7498695388666399E-2</v>
      </c>
    </row>
    <row r="101" spans="3:15">
      <c r="C101" s="465"/>
      <c r="D101" s="186" cm="1">
        <f t="array" aca="1" ref="D101:O101" ca="1">OFFSET('AlexNet각각 10번'!$E$101:$Q$140,ROW($A6)*4-4,COLUMN(A6)-0,1,12)</f>
        <v>2.4236</v>
      </c>
      <c r="E101" s="186">
        <f ca="1"/>
        <v>2.7025999999999999</v>
      </c>
      <c r="F101" s="186">
        <f ca="1"/>
        <v>2.7267999999999999</v>
      </c>
      <c r="G101" s="186">
        <f ca="1"/>
        <v>2.7976000000000001</v>
      </c>
      <c r="H101" s="186">
        <f ca="1"/>
        <v>1.7935777290447299</v>
      </c>
      <c r="I101" s="186">
        <f ca="1"/>
        <v>2.9092784268515399</v>
      </c>
      <c r="J101" s="186">
        <f ca="1"/>
        <v>1.3800915507275999</v>
      </c>
      <c r="K101" s="186">
        <f ca="1"/>
        <v>7.8714532125566303E-6</v>
      </c>
      <c r="L101" s="186">
        <f ca="1"/>
        <v>3.1122545300618502E-6</v>
      </c>
      <c r="M101" s="186">
        <f ca="1"/>
        <v>9.0186794816145902E-3</v>
      </c>
      <c r="N101" s="186">
        <f ca="1"/>
        <v>3.6821395319326798E-9</v>
      </c>
      <c r="O101" s="186">
        <f ca="1"/>
        <v>1.53927373480497E-2</v>
      </c>
    </row>
    <row r="102" spans="3:15">
      <c r="C102" s="465"/>
      <c r="D102" s="186" cm="1">
        <f t="array" aca="1" ref="D102:O102" ca="1">OFFSET('AlexNet각각 10번'!$E$101:$Q$140,ROW($A7)*4-4,COLUMN(A7)-0,1,12)</f>
        <v>1.7793000000000001</v>
      </c>
      <c r="E102" s="186">
        <f ca="1"/>
        <v>2.4094000000000002</v>
      </c>
      <c r="F102" s="186">
        <f ca="1"/>
        <v>2.9590000000000001</v>
      </c>
      <c r="G102" s="186">
        <f ca="1"/>
        <v>3.2261000000000002</v>
      </c>
      <c r="H102" s="186">
        <f ca="1"/>
        <v>1.4290554564892</v>
      </c>
      <c r="I102" s="186">
        <f ca="1"/>
        <v>3.0321717216241302</v>
      </c>
      <c r="J102" s="186">
        <f ca="1"/>
        <v>1.44513018020791</v>
      </c>
      <c r="K102" s="186">
        <f ca="1"/>
        <v>9.4760114885523906E-6</v>
      </c>
      <c r="L102" s="186">
        <f ca="1"/>
        <v>3.1408082064272798E-6</v>
      </c>
      <c r="M102" s="186">
        <f ca="1"/>
        <v>4.1551925192504301E-2</v>
      </c>
      <c r="N102" s="186">
        <f ca="1"/>
        <v>1.17366758631865E-7</v>
      </c>
      <c r="O102" s="186">
        <f ca="1"/>
        <v>1.37070228047237E-2</v>
      </c>
    </row>
    <row r="103" spans="3:15">
      <c r="C103" s="465"/>
      <c r="D103" s="186" cm="1">
        <f t="array" aca="1" ref="D103:O103" ca="1">OFFSET('AlexNet각각 10번'!$E$101:$Q$140,ROW($A8)*4-4,COLUMN(A8)-0,1,12)</f>
        <v>2.5171999999999999</v>
      </c>
      <c r="E103" s="186">
        <f ca="1"/>
        <v>2.7907000000000002</v>
      </c>
      <c r="F103" s="186">
        <f ca="1"/>
        <v>2.1236999999999999</v>
      </c>
      <c r="G103" s="186">
        <f ca="1"/>
        <v>3.0384000000000002</v>
      </c>
      <c r="H103" s="186">
        <f ca="1"/>
        <v>1.30165515443072</v>
      </c>
      <c r="I103" s="186">
        <f ca="1"/>
        <v>2.3610113053708401</v>
      </c>
      <c r="J103" s="186">
        <f ca="1"/>
        <v>1.29098006657191</v>
      </c>
      <c r="K103" s="186">
        <f ca="1"/>
        <v>3.7027702070948998E-6</v>
      </c>
      <c r="L103" s="186">
        <f ca="1"/>
        <v>6.2095932917075301E-6</v>
      </c>
      <c r="M103" s="186">
        <f ca="1"/>
        <v>8.6910824388495705E-3</v>
      </c>
      <c r="N103" s="186">
        <f ca="1"/>
        <v>4.6026749978901102E-10</v>
      </c>
      <c r="O103" s="186">
        <f ca="1"/>
        <v>1.3221655623505401E-2</v>
      </c>
    </row>
    <row r="104" spans="3:15">
      <c r="C104" s="465"/>
      <c r="D104" s="186" cm="1">
        <f t="array" aca="1" ref="D104:O104" ca="1">OFFSET('AlexNet각각 10번'!$E$101:$Q$140,ROW($A9)*4-4,COLUMN(A9)-0,1,12)</f>
        <v>0.44009999999999999</v>
      </c>
      <c r="E104" s="186">
        <f ca="1"/>
        <v>2.2204999999999999</v>
      </c>
      <c r="F104" s="186">
        <f ca="1"/>
        <v>2.1964999999999999</v>
      </c>
      <c r="G104" s="186">
        <f ca="1"/>
        <v>2.9363999999999999</v>
      </c>
      <c r="H104" s="186">
        <f ca="1"/>
        <v>1.5323319103727</v>
      </c>
      <c r="I104" s="186">
        <f ca="1"/>
        <v>2.6836736938668002</v>
      </c>
      <c r="J104" s="186">
        <f ca="1"/>
        <v>1.4593207969628701</v>
      </c>
      <c r="K104" s="186">
        <f ca="1"/>
        <v>5.9813034950245101E-6</v>
      </c>
      <c r="L104" s="186">
        <f ca="1"/>
        <v>7.0530222039704298E-6</v>
      </c>
      <c r="M104" s="186">
        <f ca="1"/>
        <v>1.02339482966911E-2</v>
      </c>
      <c r="N104" s="186">
        <f ca="1"/>
        <v>0</v>
      </c>
      <c r="O104" s="186">
        <f ca="1"/>
        <v>1.7985109728850899E-2</v>
      </c>
    </row>
    <row r="105" spans="3:15">
      <c r="C105" s="465"/>
      <c r="D105" s="186" cm="1">
        <f t="array" aca="1" ref="D105:O105" ca="1">OFFSET('AlexNet각각 10번'!$E$101:$Q$140,ROW($A10)*4-4,COLUMN(A10)-0,1,12)</f>
        <v>2.8039000000000001</v>
      </c>
      <c r="E105" s="186">
        <f ca="1"/>
        <v>3.2477</v>
      </c>
      <c r="F105" s="186">
        <f ca="1"/>
        <v>2.9028</v>
      </c>
      <c r="G105" s="186">
        <f ca="1"/>
        <v>2.7376</v>
      </c>
      <c r="H105" s="186">
        <f ca="1"/>
        <v>1.68894402677027</v>
      </c>
      <c r="I105" s="186">
        <f ca="1"/>
        <v>2.37316457737366</v>
      </c>
      <c r="J105" s="186">
        <f ca="1"/>
        <v>1.3697999999999999</v>
      </c>
      <c r="K105" s="186">
        <f ca="1"/>
        <v>8.4482148937718202E-6</v>
      </c>
      <c r="L105" s="186">
        <f ca="1"/>
        <v>4.2923196755510499E-6</v>
      </c>
      <c r="M105" s="186">
        <f ca="1"/>
        <v>7.7654469082254199E-3</v>
      </c>
      <c r="N105" s="186">
        <f ca="1"/>
        <v>8.6989856519316198E-8</v>
      </c>
      <c r="O105" s="186">
        <f ca="1"/>
        <v>1.4047064528077699E-2</v>
      </c>
    </row>
    <row r="106" spans="3:15">
      <c r="C106" s="461" t="s">
        <v>54</v>
      </c>
      <c r="D106" s="187" cm="1">
        <f t="array" aca="1" ref="D106:O106" ca="1">OFFSET('AlexNet각각 10번'!$E$148:$Q$187,ROW($A1)*4-4,COLUMN(A1)-0,1,12)</f>
        <v>2.2688999999999999</v>
      </c>
      <c r="E106" s="187">
        <f ca="1"/>
        <v>2.4687000000000001</v>
      </c>
      <c r="F106" s="187">
        <f ca="1"/>
        <v>1.6187</v>
      </c>
      <c r="G106" s="187">
        <f ca="1"/>
        <v>2.1164999999999998</v>
      </c>
      <c r="H106" s="187">
        <f ca="1"/>
        <v>1.3946124919946601</v>
      </c>
      <c r="I106" s="187">
        <f ca="1"/>
        <v>1.5657022175581501</v>
      </c>
      <c r="J106" s="187">
        <f ca="1"/>
        <v>1.1517999999999999</v>
      </c>
      <c r="K106" s="187">
        <f ca="1"/>
        <v>7.6256202290729201E-6</v>
      </c>
      <c r="L106" s="187">
        <f ca="1"/>
        <v>6.7764519068684096E-6</v>
      </c>
      <c r="M106" s="187">
        <f ca="1"/>
        <v>1.6566724497554901E-2</v>
      </c>
      <c r="N106" s="187">
        <f ca="1"/>
        <v>0</v>
      </c>
      <c r="O106" s="187">
        <f ca="1"/>
        <v>9.5572300093329406E-3</v>
      </c>
    </row>
    <row r="107" spans="3:15">
      <c r="C107" s="461"/>
      <c r="D107" s="187" cm="1">
        <f t="array" aca="1" ref="D107:O107" ca="1">OFFSET('AlexNet각각 10번'!$E$148:$Q$187,ROW($A2)*4-4,COLUMN(A2)-0,1,12)</f>
        <v>2.5428999999999999</v>
      </c>
      <c r="E107" s="187">
        <f ca="1"/>
        <v>1.6736</v>
      </c>
      <c r="F107" s="187">
        <f ca="1"/>
        <v>1.8561000000000001</v>
      </c>
      <c r="G107" s="187">
        <f ca="1"/>
        <v>2.444</v>
      </c>
      <c r="H107" s="187">
        <f ca="1"/>
        <v>1.10816218852996</v>
      </c>
      <c r="I107" s="187">
        <f ca="1"/>
        <v>2.3144315774889899</v>
      </c>
      <c r="J107" s="187">
        <f ca="1"/>
        <v>1.4037999999999999</v>
      </c>
      <c r="K107" s="187">
        <f ca="1"/>
        <v>5.7569909698202903E-6</v>
      </c>
      <c r="L107" s="187">
        <f ca="1"/>
        <v>2.9020546023367701E-6</v>
      </c>
      <c r="M107" s="187">
        <f ca="1"/>
        <v>3.1763828189476602E-2</v>
      </c>
      <c r="N107" s="187">
        <f ca="1"/>
        <v>3.4553415201551803E-10</v>
      </c>
      <c r="O107" s="187">
        <f ca="1"/>
        <v>5.3164531895215899E-3</v>
      </c>
    </row>
    <row r="108" spans="3:15">
      <c r="C108" s="461"/>
      <c r="D108" s="187" cm="1">
        <f t="array" aca="1" ref="D108:O108" ca="1">OFFSET('AlexNet각각 10번'!$E$148:$Q$187,ROW($A3)*4-4,COLUMN(A3)-0,1,12)</f>
        <v>1.5394000000000001</v>
      </c>
      <c r="E108" s="187">
        <f ca="1"/>
        <v>2.0876999999999999</v>
      </c>
      <c r="F108" s="187">
        <f ca="1"/>
        <v>1.8261000000000001</v>
      </c>
      <c r="G108" s="187">
        <f ca="1"/>
        <v>3.3592</v>
      </c>
      <c r="H108" s="187">
        <f ca="1"/>
        <v>1.4894661429999501</v>
      </c>
      <c r="I108" s="187">
        <f ca="1"/>
        <v>2.6038262291230998</v>
      </c>
      <c r="J108" s="187">
        <f ca="1"/>
        <v>1.141</v>
      </c>
      <c r="K108" s="187">
        <f ca="1"/>
        <v>8.9510591980823792E-6</v>
      </c>
      <c r="L108" s="187">
        <f ca="1"/>
        <v>2.4777679649612698E-6</v>
      </c>
      <c r="M108" s="187">
        <f ca="1"/>
        <v>1.6079506440007101E-2</v>
      </c>
      <c r="N108" s="187">
        <f ca="1"/>
        <v>0</v>
      </c>
      <c r="O108" s="187">
        <f ca="1"/>
        <v>6.3877505047813697E-3</v>
      </c>
    </row>
    <row r="109" spans="3:15">
      <c r="C109" s="461"/>
      <c r="D109" s="187" cm="1">
        <f t="array" aca="1" ref="D109:O109" ca="1">OFFSET('AlexNet각각 10번'!$E$148:$Q$187,ROW($A4)*4-4,COLUMN(A4)-0,1,12)</f>
        <v>2.3452000000000002</v>
      </c>
      <c r="E109" s="187">
        <f ca="1"/>
        <v>1.5022</v>
      </c>
      <c r="F109" s="187">
        <f ca="1"/>
        <v>2.6648000000000001</v>
      </c>
      <c r="G109" s="187">
        <f ca="1"/>
        <v>1.8601000000000001</v>
      </c>
      <c r="H109" s="187">
        <f ca="1"/>
        <v>1.3220537486283599</v>
      </c>
      <c r="I109" s="187">
        <f ca="1"/>
        <v>2.1664951352105599</v>
      </c>
      <c r="J109" s="187">
        <f ca="1"/>
        <v>1.0896999999999999</v>
      </c>
      <c r="K109" s="187">
        <f ca="1"/>
        <v>2.3243221672943702E-6</v>
      </c>
      <c r="L109" s="187">
        <f ca="1"/>
        <v>3.6710713862189301E-6</v>
      </c>
      <c r="M109" s="187">
        <f ca="1"/>
        <v>3.8936344631340103E-2</v>
      </c>
      <c r="N109" s="187">
        <f ca="1"/>
        <v>9.3294158845956294E-9</v>
      </c>
      <c r="O109" s="187">
        <f ca="1"/>
        <v>4.8940063535195298E-3</v>
      </c>
    </row>
    <row r="110" spans="3:15">
      <c r="C110" s="461"/>
      <c r="D110" s="187" cm="1">
        <f t="array" aca="1" ref="D110:O110" ca="1">OFFSET('AlexNet각각 10번'!$E$148:$Q$187,ROW($A5)*4-4,COLUMN(A5)-0,1,12)</f>
        <v>2.0371999999999999</v>
      </c>
      <c r="E110" s="187">
        <f ca="1"/>
        <v>2.0289999999999999</v>
      </c>
      <c r="F110" s="187">
        <f ca="1"/>
        <v>2.5156000000000001</v>
      </c>
      <c r="G110" s="187">
        <f ca="1"/>
        <v>3.0032000000000001</v>
      </c>
      <c r="H110" s="187">
        <f ca="1"/>
        <v>1.0721881797348201</v>
      </c>
      <c r="I110" s="187">
        <f ca="1"/>
        <v>2.2595206067181999</v>
      </c>
      <c r="J110" s="187">
        <f ca="1"/>
        <v>1.2457</v>
      </c>
      <c r="K110" s="187">
        <f ca="1"/>
        <v>7.6815593907351405E-6</v>
      </c>
      <c r="L110" s="187">
        <f ca="1"/>
        <v>2.8629483671320998E-6</v>
      </c>
      <c r="M110" s="187">
        <f ca="1"/>
        <v>6.82087512551874E-3</v>
      </c>
      <c r="N110" s="187">
        <f ca="1"/>
        <v>2.4187386316043501E-9</v>
      </c>
      <c r="O110" s="187">
        <f ca="1"/>
        <v>2.32616556781357E-2</v>
      </c>
    </row>
    <row r="111" spans="3:15">
      <c r="C111" s="461"/>
      <c r="D111" s="187" cm="1">
        <f t="array" aca="1" ref="D111:O111" ca="1">OFFSET('AlexNet각각 10번'!$E$148:$Q$187,ROW($A6)*4-4,COLUMN(A6)-0,1,12)</f>
        <v>1.3048999999999999</v>
      </c>
      <c r="E111" s="187">
        <f ca="1"/>
        <v>2.2037</v>
      </c>
      <c r="F111" s="187">
        <f ca="1"/>
        <v>2.5811000000000002</v>
      </c>
      <c r="G111" s="187">
        <f ca="1"/>
        <v>0.17399999999999999</v>
      </c>
      <c r="H111" s="187">
        <f ca="1"/>
        <v>1.3164243881253199</v>
      </c>
      <c r="I111" s="187">
        <f ca="1"/>
        <v>2.5042267509128702</v>
      </c>
      <c r="J111" s="187">
        <f ca="1"/>
        <v>1.2456</v>
      </c>
      <c r="K111" s="187">
        <f ca="1"/>
        <v>2.1698808098704601E-6</v>
      </c>
      <c r="L111" s="187">
        <f ca="1"/>
        <v>1.3406527904263E-6</v>
      </c>
      <c r="M111" s="187">
        <f ca="1"/>
        <v>6.6614606282741204E-3</v>
      </c>
      <c r="N111" s="187">
        <f ca="1"/>
        <v>0</v>
      </c>
      <c r="O111" s="187">
        <f ca="1"/>
        <v>7.5636558410158098E-3</v>
      </c>
    </row>
    <row r="112" spans="3:15">
      <c r="C112" s="461"/>
      <c r="D112" s="187" cm="1">
        <f t="array" aca="1" ref="D112:O112" ca="1">OFFSET('AlexNet각각 10번'!$E$148:$Q$187,ROW($A7)*4-4,COLUMN(A7)-0,1,12)</f>
        <v>1.2339</v>
      </c>
      <c r="E112" s="187">
        <f ca="1"/>
        <v>2.1025</v>
      </c>
      <c r="F112" s="187">
        <f ca="1"/>
        <v>1.9649000000000001</v>
      </c>
      <c r="G112" s="187">
        <f ca="1"/>
        <v>1.9675</v>
      </c>
      <c r="H112" s="187">
        <f ca="1"/>
        <v>1.4408206787662201</v>
      </c>
      <c r="I112" s="187">
        <f ca="1"/>
        <v>3.3571476231450599</v>
      </c>
      <c r="J112" s="187">
        <f ca="1"/>
        <v>0.95760000000000001</v>
      </c>
      <c r="K112" s="187">
        <f ca="1"/>
        <v>2.7009244367155001E-6</v>
      </c>
      <c r="L112" s="187">
        <f ca="1"/>
        <v>4.3988870445083599E-6</v>
      </c>
      <c r="M112" s="187">
        <f ca="1"/>
        <v>5.2750447542285099E-3</v>
      </c>
      <c r="N112" s="187">
        <f ca="1"/>
        <v>0</v>
      </c>
      <c r="O112" s="187">
        <f ca="1"/>
        <v>1.7641848736051201E-2</v>
      </c>
    </row>
    <row r="113" spans="3:15">
      <c r="C113" s="461"/>
      <c r="D113" s="187" cm="1">
        <f t="array" aca="1" ref="D113:O113" ca="1">OFFSET('AlexNet각각 10번'!$E$148:$Q$187,ROW($A8)*4-4,COLUMN(A8)-0,1,12)</f>
        <v>1.2339</v>
      </c>
      <c r="E113" s="187">
        <f ca="1"/>
        <v>1.5998000000000001</v>
      </c>
      <c r="F113" s="187">
        <f ca="1"/>
        <v>1.2842</v>
      </c>
      <c r="G113" s="187">
        <f ca="1"/>
        <v>2.2991000000000001</v>
      </c>
      <c r="H113" s="187">
        <f ca="1"/>
        <v>1.46959309025087</v>
      </c>
      <c r="I113" s="187">
        <f ca="1"/>
        <v>2.5631322529004898</v>
      </c>
      <c r="J113" s="187">
        <f ca="1"/>
        <v>1.2870999999999999</v>
      </c>
      <c r="K113" s="187">
        <f ca="1"/>
        <v>2.6570937401682302E-6</v>
      </c>
      <c r="L113" s="187">
        <f ca="1"/>
        <v>2.7859447868650001E-6</v>
      </c>
      <c r="M113" s="187">
        <f ca="1"/>
        <v>1.1704932296297601E-2</v>
      </c>
      <c r="N113" s="187">
        <f ca="1"/>
        <v>0</v>
      </c>
      <c r="O113" s="187">
        <f ca="1"/>
        <v>6.7542535954735403E-3</v>
      </c>
    </row>
    <row r="114" spans="3:15">
      <c r="C114" s="461"/>
      <c r="D114" s="187" cm="1">
        <f t="array" aca="1" ref="D114:O114" ca="1">OFFSET('AlexNet각각 10번'!$E$148:$Q$187,ROW($A9)*4-4,COLUMN(A9)-0,1,12)</f>
        <v>1.2224999999999999</v>
      </c>
      <c r="E114" s="187">
        <f ca="1"/>
        <v>2.0066999999999999</v>
      </c>
      <c r="F114" s="187">
        <f ca="1"/>
        <v>2.1848000000000001</v>
      </c>
      <c r="G114" s="187">
        <f ca="1"/>
        <v>1.9279999999999999</v>
      </c>
      <c r="H114" s="187">
        <f ca="1"/>
        <v>1.3885647345280301</v>
      </c>
      <c r="I114" s="187">
        <f ca="1"/>
        <v>3.0682967738828699</v>
      </c>
      <c r="J114" s="187">
        <f ca="1"/>
        <v>1.4438</v>
      </c>
      <c r="K114" s="187">
        <f ca="1"/>
        <v>4.2434647481138096E-6</v>
      </c>
      <c r="L114" s="187">
        <f ca="1"/>
        <v>4.6975906004092003E-6</v>
      </c>
      <c r="M114" s="187">
        <f ca="1"/>
        <v>1.6350657673741501E-2</v>
      </c>
      <c r="N114" s="187">
        <f ca="1"/>
        <v>1.78985261461581E-7</v>
      </c>
      <c r="O114" s="187">
        <f ca="1"/>
        <v>4.6626058805302002E-3</v>
      </c>
    </row>
    <row r="115" spans="3:15">
      <c r="C115" s="461"/>
      <c r="D115" s="187" cm="1">
        <f t="array" aca="1" ref="D115:O115" ca="1">OFFSET('AlexNet각각 10번'!$E$148:$Q$187,ROW($A10)*4-4,COLUMN(A10)-0,1,12)</f>
        <v>2.4496000000000002</v>
      </c>
      <c r="E115" s="187">
        <f ca="1"/>
        <v>1.9309000000000001</v>
      </c>
      <c r="F115" s="187">
        <f ca="1"/>
        <v>2.6139999999999999</v>
      </c>
      <c r="G115" s="187">
        <f ca="1"/>
        <v>2.9348000000000001</v>
      </c>
      <c r="H115" s="187">
        <f ca="1"/>
        <v>0.96381412986395998</v>
      </c>
      <c r="I115" s="187">
        <f ca="1"/>
        <v>1.81231345853943</v>
      </c>
      <c r="J115" s="187">
        <f ca="1"/>
        <v>1.0067999999999999</v>
      </c>
      <c r="K115" s="187">
        <f ca="1"/>
        <v>4.16098530620175E-6</v>
      </c>
      <c r="L115" s="187">
        <f ca="1"/>
        <v>4.04735312548692E-6</v>
      </c>
      <c r="M115" s="187">
        <f ca="1"/>
        <v>4.8005845222244201E-3</v>
      </c>
      <c r="N115" s="187">
        <f ca="1"/>
        <v>0</v>
      </c>
      <c r="O115" s="187">
        <f ca="1"/>
        <v>3.4902443839372001E-2</v>
      </c>
    </row>
    <row r="116" spans="3:15">
      <c r="C116" s="462" t="s">
        <v>55</v>
      </c>
      <c r="D116" s="188" cm="1">
        <f t="array" aca="1" ref="D116:O116" ca="1">OFFSET('AlexNet각각 10번'!$E$195:$Q$234,ROW($A1)*4-4,COLUMN(A1)-0,1,12)</f>
        <v>1.6579999999999999</v>
      </c>
      <c r="E116" s="188">
        <f ca="1"/>
        <v>2.0310000000000001</v>
      </c>
      <c r="F116" s="188">
        <f ca="1"/>
        <v>1.1120000000000001</v>
      </c>
      <c r="G116" s="188">
        <f ca="1"/>
        <v>2.6328999999999998</v>
      </c>
      <c r="H116" s="188">
        <f ca="1"/>
        <v>0.81574450598822701</v>
      </c>
      <c r="I116" s="188">
        <f ca="1"/>
        <v>1.5774849653244001</v>
      </c>
      <c r="J116" s="188">
        <f ca="1"/>
        <v>1.0266</v>
      </c>
      <c r="K116" s="188">
        <f ca="1"/>
        <v>5.9227354772364898E-6</v>
      </c>
      <c r="L116" s="188">
        <f ca="1"/>
        <v>4.6086999999999996E-6</v>
      </c>
      <c r="M116" s="188">
        <f ca="1"/>
        <v>5.7314821967372103E-3</v>
      </c>
      <c r="N116" s="188">
        <f ca="1"/>
        <v>1.70394990701623E-6</v>
      </c>
      <c r="O116" s="188">
        <f ca="1"/>
        <v>2.11433537166427E-2</v>
      </c>
    </row>
    <row r="117" spans="3:15">
      <c r="C117" s="462"/>
      <c r="D117" s="188" cm="1">
        <f t="array" aca="1" ref="D117:O117" ca="1">OFFSET('AlexNet각각 10번'!$E$195:$Q$234,ROW($A2)*4-4,COLUMN(A2)-0,1,12)</f>
        <v>1.1138999999999999</v>
      </c>
      <c r="E117" s="188">
        <f ca="1"/>
        <v>1.5509999999999999</v>
      </c>
      <c r="F117" s="188">
        <f ca="1"/>
        <v>1.4611000000000001</v>
      </c>
      <c r="G117" s="188">
        <f ca="1"/>
        <v>1.3623000000000001</v>
      </c>
      <c r="H117" s="188">
        <f ca="1"/>
        <v>1.2059540969354099</v>
      </c>
      <c r="I117" s="188">
        <f ca="1"/>
        <v>2.2077033298986901</v>
      </c>
      <c r="J117" s="188">
        <f ca="1"/>
        <v>0.90469999999999995</v>
      </c>
      <c r="K117" s="188">
        <f ca="1"/>
        <v>5.79883136971922E-6</v>
      </c>
      <c r="L117" s="188">
        <f ca="1"/>
        <v>3.0651999999999999E-6</v>
      </c>
      <c r="M117" s="188">
        <f ca="1"/>
        <v>7.8328393951610197E-3</v>
      </c>
      <c r="N117" s="188">
        <f ca="1"/>
        <v>0</v>
      </c>
      <c r="O117" s="188">
        <f ca="1"/>
        <v>3.0441253247705299E-2</v>
      </c>
    </row>
    <row r="118" spans="3:15">
      <c r="C118" s="462"/>
      <c r="D118" s="188" cm="1">
        <f t="array" aca="1" ref="D118:O118" ca="1">OFFSET('AlexNet각각 10번'!$E$195:$Q$234,ROW($A3)*4-4,COLUMN(A3)-0,1,12)</f>
        <v>1.1028</v>
      </c>
      <c r="E118" s="188">
        <f ca="1"/>
        <v>1.3263</v>
      </c>
      <c r="F118" s="188">
        <f ca="1"/>
        <v>1.6123000000000001</v>
      </c>
      <c r="G118" s="188">
        <f ca="1"/>
        <v>2.3323</v>
      </c>
      <c r="H118" s="188">
        <f ca="1"/>
        <v>0.85055770476659098</v>
      </c>
      <c r="I118" s="188">
        <f ca="1"/>
        <v>1.62722817615226</v>
      </c>
      <c r="J118" s="188">
        <f ca="1"/>
        <v>1.2558</v>
      </c>
      <c r="K118" s="188">
        <f ca="1"/>
        <v>2.7747766108842801E-6</v>
      </c>
      <c r="L118" s="188">
        <f ca="1"/>
        <v>2.6873000000000001E-6</v>
      </c>
      <c r="M118" s="188">
        <f ca="1"/>
        <v>1.3039643212255999E-2</v>
      </c>
      <c r="N118" s="188">
        <f ca="1"/>
        <v>4.1392084821407199E-9</v>
      </c>
      <c r="O118" s="188">
        <f ca="1"/>
        <v>7.5077895954665198E-3</v>
      </c>
    </row>
    <row r="119" spans="3:15">
      <c r="C119" s="462"/>
      <c r="D119" s="188" cm="1">
        <f t="array" aca="1" ref="D119:O119" ca="1">OFFSET('AlexNet각각 10번'!$E$195:$Q$234,ROW($A4)*4-4,COLUMN(A4)-0,1,12)</f>
        <v>1.0259</v>
      </c>
      <c r="E119" s="188">
        <f ca="1"/>
        <v>1.0762</v>
      </c>
      <c r="F119" s="188">
        <f ca="1"/>
        <v>1.0129999999999999</v>
      </c>
      <c r="G119" s="188">
        <f ca="1"/>
        <v>2.218</v>
      </c>
      <c r="H119" s="188">
        <f ca="1"/>
        <v>0.92212860231046301</v>
      </c>
      <c r="I119" s="188">
        <f ca="1"/>
        <v>1.03578578763537</v>
      </c>
      <c r="J119" s="188">
        <f ca="1"/>
        <v>1.0569999999999999</v>
      </c>
      <c r="K119" s="188">
        <f ca="1"/>
        <v>5.7582845042984598E-6</v>
      </c>
      <c r="L119" s="188">
        <f ca="1"/>
        <v>2.8219E-6</v>
      </c>
      <c r="M119" s="188">
        <f ca="1"/>
        <v>9.4380789971048006E-3</v>
      </c>
      <c r="N119" s="188">
        <f ca="1"/>
        <v>0</v>
      </c>
      <c r="O119" s="188">
        <f ca="1"/>
        <v>6.2478993139747103E-3</v>
      </c>
    </row>
    <row r="120" spans="3:15">
      <c r="C120" s="462"/>
      <c r="D120" s="188" cm="1">
        <f t="array" aca="1" ref="D120:O120" ca="1">OFFSET('AlexNet각각 10번'!$E$195:$Q$234,ROW($A5)*4-4,COLUMN(A5)-0,1,12)</f>
        <v>0.82079999999999997</v>
      </c>
      <c r="E120" s="188">
        <f ca="1"/>
        <v>1.3407</v>
      </c>
      <c r="F120" s="188">
        <f ca="1"/>
        <v>1.1353</v>
      </c>
      <c r="G120" s="188">
        <f ca="1"/>
        <v>1.5918000000000001</v>
      </c>
      <c r="H120" s="188">
        <f ca="1"/>
        <v>1.1792822568504899</v>
      </c>
      <c r="I120" s="188">
        <f ca="1"/>
        <v>1.2733749195381401</v>
      </c>
      <c r="J120" s="188">
        <f ca="1"/>
        <v>1.5467</v>
      </c>
      <c r="K120" s="188">
        <f ca="1"/>
        <v>1.3758465068799799E-6</v>
      </c>
      <c r="L120" s="188">
        <f ca="1"/>
        <v>6.4625999999999998E-6</v>
      </c>
      <c r="M120" s="188">
        <f ca="1"/>
        <v>1.9425868798323202E-2</v>
      </c>
      <c r="N120" s="188">
        <f ca="1"/>
        <v>0</v>
      </c>
      <c r="O120" s="188">
        <f ca="1"/>
        <v>1.6249119045419799E-2</v>
      </c>
    </row>
    <row r="121" spans="3:15">
      <c r="C121" s="462"/>
      <c r="D121" s="188" cm="1">
        <f t="array" aca="1" ref="D121:O121" ca="1">OFFSET('AlexNet각각 10번'!$E$195:$Q$234,ROW($A6)*4-4,COLUMN(A6)-0,1,12)</f>
        <v>1.323</v>
      </c>
      <c r="E121" s="188">
        <f ca="1"/>
        <v>1.2504999999999999</v>
      </c>
      <c r="F121" s="188">
        <f ca="1"/>
        <v>1.7938000000000001</v>
      </c>
      <c r="G121" s="188">
        <f ca="1"/>
        <v>1.0772999999999999</v>
      </c>
      <c r="H121" s="188">
        <f ca="1"/>
        <v>1.3049489458401899</v>
      </c>
      <c r="I121" s="188">
        <f ca="1"/>
        <v>1.1779952071331099</v>
      </c>
      <c r="J121" s="188">
        <f ca="1"/>
        <v>1.1558999999999999</v>
      </c>
      <c r="K121" s="188">
        <f ca="1"/>
        <v>2.0292186443763599E-6</v>
      </c>
      <c r="L121" s="188">
        <f ca="1"/>
        <v>8.2397000000000001E-6</v>
      </c>
      <c r="M121" s="188">
        <f ca="1"/>
        <v>3.7569910184376699E-2</v>
      </c>
      <c r="N121" s="188">
        <f ca="1"/>
        <v>2.7594741306794802E-10</v>
      </c>
      <c r="O121" s="188">
        <f ca="1"/>
        <v>3.4982830423999703E-2</v>
      </c>
    </row>
    <row r="122" spans="3:15">
      <c r="C122" s="462"/>
      <c r="D122" s="188" cm="1">
        <f t="array" aca="1" ref="D122:O122" ca="1">OFFSET('AlexNet각각 10번'!$E$195:$Q$234,ROW($A7)*4-4,COLUMN(A7)-0,1,12)</f>
        <v>0.31809999999999999</v>
      </c>
      <c r="E122" s="188">
        <f ca="1"/>
        <v>1.7049000000000001</v>
      </c>
      <c r="F122" s="188">
        <f ca="1"/>
        <v>0.96199999999999997</v>
      </c>
      <c r="G122" s="188">
        <f ca="1"/>
        <v>1.9571000000000001</v>
      </c>
      <c r="H122" s="188">
        <f ca="1"/>
        <v>1.27921253222006</v>
      </c>
      <c r="I122" s="188">
        <f ca="1"/>
        <v>1.2081308099958601</v>
      </c>
      <c r="J122" s="188">
        <f ca="1"/>
        <v>1.3043</v>
      </c>
      <c r="K122" s="188">
        <f ca="1"/>
        <v>5.2426030526509703E-6</v>
      </c>
      <c r="L122" s="188">
        <f ca="1"/>
        <v>3.0323000000000002E-6</v>
      </c>
      <c r="M122" s="188">
        <f ca="1"/>
        <v>1.16964335104933E-2</v>
      </c>
      <c r="N122" s="188">
        <f ca="1"/>
        <v>9.1062564731590492E-9</v>
      </c>
      <c r="O122" s="188">
        <f ca="1"/>
        <v>1.3001522239021601E-2</v>
      </c>
    </row>
    <row r="123" spans="3:15">
      <c r="C123" s="462"/>
      <c r="D123" s="188" cm="1">
        <f t="array" aca="1" ref="D123:O123" ca="1">OFFSET('AlexNet각각 10번'!$E$195:$Q$234,ROW($A8)*4-4,COLUMN(A8)-0,1,12)</f>
        <v>1.2427999999999999</v>
      </c>
      <c r="E123" s="188">
        <f ca="1"/>
        <v>2.1067999999999998</v>
      </c>
      <c r="F123" s="188">
        <f ca="1"/>
        <v>1.5309999999999999</v>
      </c>
      <c r="G123" s="188">
        <f ca="1"/>
        <v>1.7038</v>
      </c>
      <c r="H123" s="188">
        <f ca="1"/>
        <v>1.03682999699204</v>
      </c>
      <c r="I123" s="188">
        <f ca="1"/>
        <v>2.0085360871420899</v>
      </c>
      <c r="J123" s="188">
        <f ca="1"/>
        <v>1.1697</v>
      </c>
      <c r="K123" s="188">
        <f ca="1"/>
        <v>2.52593925311986E-6</v>
      </c>
      <c r="L123" s="188">
        <f ca="1"/>
        <v>2.4803000000000002E-6</v>
      </c>
      <c r="M123" s="188">
        <f ca="1"/>
        <v>2.0898953442358301E-2</v>
      </c>
      <c r="N123" s="188">
        <f ca="1"/>
        <v>0</v>
      </c>
      <c r="O123" s="188">
        <f ca="1"/>
        <v>1.10527024242199E-2</v>
      </c>
    </row>
    <row r="124" spans="3:15">
      <c r="C124" s="462"/>
      <c r="D124" s="188" cm="1">
        <f t="array" aca="1" ref="D124:O124" ca="1">OFFSET('AlexNet각각 10번'!$E$195:$Q$234,ROW($A9)*4-4,COLUMN(A9)-0,1,12)</f>
        <v>1.8456999999999999</v>
      </c>
      <c r="E124" s="188">
        <f ca="1"/>
        <v>1.1027</v>
      </c>
      <c r="F124" s="188">
        <f ca="1"/>
        <v>1.276</v>
      </c>
      <c r="G124" s="188">
        <f ca="1"/>
        <v>1.8545</v>
      </c>
      <c r="H124" s="188">
        <f ca="1"/>
        <v>0.83908619924827799</v>
      </c>
      <c r="I124" s="188">
        <f ca="1"/>
        <v>2.2347259874696999</v>
      </c>
      <c r="J124" s="188">
        <f ca="1"/>
        <v>0.70169999999999999</v>
      </c>
      <c r="K124" s="188">
        <f ca="1"/>
        <v>4.7567390816362203E-6</v>
      </c>
      <c r="L124" s="188">
        <f ca="1"/>
        <v>4.3153E-6</v>
      </c>
      <c r="M124" s="188">
        <f ca="1"/>
        <v>1.7670750738707899E-2</v>
      </c>
      <c r="N124" s="188">
        <f ca="1"/>
        <v>3.2837656857062097E-8</v>
      </c>
      <c r="O124" s="188">
        <f ca="1"/>
        <v>9.0472390185351702E-3</v>
      </c>
    </row>
    <row r="125" spans="3:15">
      <c r="C125" s="462"/>
      <c r="D125" s="188" cm="1">
        <f t="array" aca="1" ref="D125:O125" ca="1">OFFSET('AlexNet각각 10번'!$E$195:$Q$234,ROW($A10)*4-4,COLUMN(A10)-0,1,12)</f>
        <v>1.3904000000000001</v>
      </c>
      <c r="E125" s="188">
        <f ca="1"/>
        <v>1.5894999999999999</v>
      </c>
      <c r="F125" s="188">
        <f ca="1"/>
        <v>1.4769000000000001</v>
      </c>
      <c r="G125" s="188">
        <f ca="1"/>
        <v>1.5083</v>
      </c>
      <c r="H125" s="188">
        <f ca="1"/>
        <v>0.88819999999999999</v>
      </c>
      <c r="I125" s="188">
        <f ca="1"/>
        <v>1.38102978467941</v>
      </c>
      <c r="J125" s="188">
        <f ca="1"/>
        <v>1.0322</v>
      </c>
      <c r="K125" s="188">
        <f ca="1"/>
        <v>4.3913433397914604E-6</v>
      </c>
      <c r="L125" s="188">
        <f ca="1"/>
        <v>6.7854000000000003E-6</v>
      </c>
      <c r="M125" s="188">
        <f ca="1"/>
        <v>1.2253875309532401E-2</v>
      </c>
      <c r="N125" s="188">
        <f ca="1"/>
        <v>4.1392082683199901E-9</v>
      </c>
      <c r="O125" s="188">
        <f ca="1"/>
        <v>1.2375479158772899E-2</v>
      </c>
    </row>
    <row r="128" spans="3:15">
      <c r="C128" t="s">
        <v>71</v>
      </c>
    </row>
    <row r="129" spans="3:15">
      <c r="C129" s="463" t="s">
        <v>68</v>
      </c>
      <c r="D129" s="184" cm="1">
        <f t="array" aca="1" ref="D129:O129" ca="1">OFFSET('AlexNet각각 10번'!$E$7:$Q$46,ROW($A1)*4-3,COLUMN(A1)-0,1,12)</f>
        <v>1</v>
      </c>
      <c r="E129" s="184">
        <f ca="1"/>
        <v>0.98819999999999997</v>
      </c>
      <c r="F129" s="184">
        <f ca="1"/>
        <v>1</v>
      </c>
      <c r="G129" s="184">
        <f ca="1"/>
        <v>0.5</v>
      </c>
      <c r="H129" s="184">
        <f ca="1"/>
        <v>0.5</v>
      </c>
      <c r="I129" s="184">
        <f ca="1"/>
        <v>0.5</v>
      </c>
      <c r="J129" s="184">
        <f ca="1"/>
        <v>0.5</v>
      </c>
      <c r="K129" s="184">
        <f ca="1"/>
        <v>1</v>
      </c>
      <c r="L129" s="184">
        <f ca="1"/>
        <v>1</v>
      </c>
      <c r="M129" s="184">
        <f ca="1"/>
        <v>1</v>
      </c>
      <c r="N129" s="184">
        <f ca="1"/>
        <v>1</v>
      </c>
      <c r="O129" s="184">
        <f ca="1"/>
        <v>1</v>
      </c>
    </row>
    <row r="130" spans="3:15">
      <c r="C130" s="463"/>
      <c r="D130" s="184" cm="1">
        <f t="array" aca="1" ref="D130:O130" ca="1">OFFSET('AlexNet각각 10번'!$E$7:$Q$46,ROW($A2)*4-3,COLUMN(A2)-0,1,12)</f>
        <v>0.49409999999999998</v>
      </c>
      <c r="E130" s="184">
        <f ca="1"/>
        <v>0.49409999999999998</v>
      </c>
      <c r="F130" s="184">
        <f ca="1"/>
        <v>1</v>
      </c>
      <c r="G130" s="184">
        <f ca="1"/>
        <v>0.5</v>
      </c>
      <c r="H130" s="184">
        <f ca="1"/>
        <v>0.97674419999999995</v>
      </c>
      <c r="I130" s="184">
        <f ca="1"/>
        <v>0.67441859999999998</v>
      </c>
      <c r="J130" s="184">
        <f ca="1"/>
        <v>0.5</v>
      </c>
      <c r="K130" s="184">
        <f ca="1"/>
        <v>1</v>
      </c>
      <c r="L130" s="184">
        <f ca="1"/>
        <v>1</v>
      </c>
      <c r="M130" s="184">
        <f ca="1"/>
        <v>1</v>
      </c>
      <c r="N130" s="184">
        <f ca="1"/>
        <v>1</v>
      </c>
      <c r="O130" s="184">
        <f ca="1"/>
        <v>1</v>
      </c>
    </row>
    <row r="131" spans="3:15">
      <c r="C131" s="463"/>
      <c r="D131" s="184" cm="1">
        <f t="array" aca="1" ref="D131:O131" ca="1">OFFSET('AlexNet각각 10번'!$E$7:$Q$46,ROW($A3)*4-3,COLUMN(A3)-0,1,12)</f>
        <v>0.88239999999999996</v>
      </c>
      <c r="E131" s="184">
        <f ca="1"/>
        <v>0.49409999999999998</v>
      </c>
      <c r="F131" s="184">
        <f ca="1"/>
        <v>0.66410000000000002</v>
      </c>
      <c r="G131" s="184">
        <f ca="1"/>
        <v>0.5</v>
      </c>
      <c r="H131" s="184">
        <f ca="1"/>
        <v>0.73255813000000003</v>
      </c>
      <c r="I131" s="184">
        <f ca="1"/>
        <v>0.5</v>
      </c>
      <c r="J131" s="184">
        <f ca="1"/>
        <v>0.5</v>
      </c>
      <c r="K131" s="184">
        <f ca="1"/>
        <v>1</v>
      </c>
      <c r="L131" s="184">
        <f ca="1"/>
        <v>1</v>
      </c>
      <c r="M131" s="184">
        <f ca="1"/>
        <v>1</v>
      </c>
      <c r="N131" s="184">
        <f ca="1"/>
        <v>1</v>
      </c>
      <c r="O131" s="184">
        <f ca="1"/>
        <v>1</v>
      </c>
    </row>
    <row r="132" spans="3:15">
      <c r="C132" s="463"/>
      <c r="D132" s="184" cm="1">
        <f t="array" aca="1" ref="D132:O132" ca="1">OFFSET('AlexNet각각 10번'!$E$7:$Q$46,ROW($A4)*4-3,COLUMN(A4)-0,1,12)</f>
        <v>0.49409999999999998</v>
      </c>
      <c r="E132" s="184">
        <f ca="1"/>
        <v>0.70589999999999997</v>
      </c>
      <c r="F132" s="184">
        <f ca="1"/>
        <v>0.97660000000000002</v>
      </c>
      <c r="G132" s="184">
        <f ca="1"/>
        <v>0.5</v>
      </c>
      <c r="H132" s="184">
        <f ca="1"/>
        <v>0.98837209999999998</v>
      </c>
      <c r="I132" s="184">
        <f ca="1"/>
        <v>0.5</v>
      </c>
      <c r="J132" s="184">
        <f ca="1"/>
        <v>0.5</v>
      </c>
      <c r="K132" s="184">
        <f ca="1"/>
        <v>1</v>
      </c>
      <c r="L132" s="184">
        <f ca="1"/>
        <v>1</v>
      </c>
      <c r="M132" s="184">
        <f ca="1"/>
        <v>1</v>
      </c>
      <c r="N132" s="184">
        <f ca="1"/>
        <v>1</v>
      </c>
      <c r="O132" s="184">
        <f ca="1"/>
        <v>1</v>
      </c>
    </row>
    <row r="133" spans="3:15">
      <c r="C133" s="463"/>
      <c r="D133" s="184" cm="1">
        <f t="array" aca="1" ref="D133:O133" ca="1">OFFSET('AlexNet각각 10번'!$E$7:$Q$46,ROW($A5)*4-3,COLUMN(A5)-0,1,12)</f>
        <v>0.82350000000000001</v>
      </c>
      <c r="E133" s="184">
        <f ca="1"/>
        <v>0.49409999999999998</v>
      </c>
      <c r="F133" s="184">
        <f ca="1"/>
        <v>1</v>
      </c>
      <c r="G133" s="184">
        <f ca="1"/>
        <v>0.90700000000000003</v>
      </c>
      <c r="H133" s="184">
        <f ca="1"/>
        <v>0.5</v>
      </c>
      <c r="I133" s="184">
        <f ca="1"/>
        <v>0.5</v>
      </c>
      <c r="J133" s="184">
        <f ca="1"/>
        <v>0.6512</v>
      </c>
      <c r="K133" s="184">
        <f ca="1"/>
        <v>1</v>
      </c>
      <c r="L133" s="184">
        <f ca="1"/>
        <v>1</v>
      </c>
      <c r="M133" s="184">
        <f ca="1"/>
        <v>1</v>
      </c>
      <c r="N133" s="184">
        <f ca="1"/>
        <v>1</v>
      </c>
      <c r="O133" s="184">
        <f ca="1"/>
        <v>1</v>
      </c>
    </row>
    <row r="134" spans="3:15">
      <c r="C134" s="463"/>
      <c r="D134" s="184" cm="1">
        <f t="array" aca="1" ref="D134:O134" ca="1">OFFSET('AlexNet각각 10번'!$E$7:$Q$46,ROW($A6)*4-3,COLUMN(A6)-0,1,12)</f>
        <v>1</v>
      </c>
      <c r="E134" s="184">
        <f ca="1"/>
        <v>0.51759999999999995</v>
      </c>
      <c r="F134" s="184">
        <f ca="1"/>
        <v>0.89059999999999995</v>
      </c>
      <c r="G134" s="184">
        <f ca="1"/>
        <v>0.87209999999999999</v>
      </c>
      <c r="H134" s="184">
        <f ca="1"/>
        <v>0.77906980000000003</v>
      </c>
      <c r="I134" s="184">
        <f ca="1"/>
        <v>0.5</v>
      </c>
      <c r="J134" s="184">
        <f ca="1"/>
        <v>0.5</v>
      </c>
      <c r="K134" s="184">
        <f ca="1"/>
        <v>1</v>
      </c>
      <c r="L134" s="184">
        <f ca="1"/>
        <v>1</v>
      </c>
      <c r="M134" s="184">
        <f ca="1"/>
        <v>1</v>
      </c>
      <c r="N134" s="184">
        <f ca="1"/>
        <v>1</v>
      </c>
      <c r="O134" s="184">
        <f ca="1"/>
        <v>1</v>
      </c>
    </row>
    <row r="135" spans="3:15">
      <c r="C135" s="463"/>
      <c r="D135" s="184" cm="1">
        <f t="array" aca="1" ref="D135:O135" ca="1">OFFSET('AlexNet각각 10번'!$E$7:$Q$46,ROW($A7)*4-3,COLUMN(A7)-0,1,12)</f>
        <v>1</v>
      </c>
      <c r="E135" s="184">
        <f ca="1"/>
        <v>0.49409999999999998</v>
      </c>
      <c r="F135" s="184">
        <f ca="1"/>
        <v>0.66410000000000002</v>
      </c>
      <c r="G135" s="184">
        <f ca="1"/>
        <v>0.5</v>
      </c>
      <c r="H135" s="184">
        <f ca="1"/>
        <v>0.51162790000000002</v>
      </c>
      <c r="I135" s="184">
        <f ca="1"/>
        <v>0.5</v>
      </c>
      <c r="J135" s="184">
        <f ca="1"/>
        <v>0.5</v>
      </c>
      <c r="K135" s="184">
        <f ca="1"/>
        <v>1</v>
      </c>
      <c r="L135" s="184">
        <f ca="1"/>
        <v>1</v>
      </c>
      <c r="M135" s="184">
        <f ca="1"/>
        <v>1</v>
      </c>
      <c r="N135" s="184">
        <f ca="1"/>
        <v>1</v>
      </c>
      <c r="O135" s="184">
        <f ca="1"/>
        <v>1</v>
      </c>
    </row>
    <row r="136" spans="3:15">
      <c r="C136" s="463"/>
      <c r="D136" s="184" cm="1">
        <f t="array" aca="1" ref="D136:O136" ca="1">OFFSET('AlexNet각각 10번'!$E$7:$Q$46,ROW($A8)*4-3,COLUMN(A8)-0,1,12)</f>
        <v>1</v>
      </c>
      <c r="E136" s="184">
        <f ca="1"/>
        <v>0.49409999999999998</v>
      </c>
      <c r="F136" s="184">
        <f ca="1"/>
        <v>0.96879999999999999</v>
      </c>
      <c r="G136" s="184">
        <f ca="1"/>
        <v>0.97670000000000001</v>
      </c>
      <c r="H136" s="184">
        <f ca="1"/>
        <v>0.59302323999999995</v>
      </c>
      <c r="I136" s="184">
        <f ca="1"/>
        <v>0.5</v>
      </c>
      <c r="J136" s="184">
        <f ca="1"/>
        <v>0.5</v>
      </c>
      <c r="K136" s="184">
        <f ca="1"/>
        <v>1</v>
      </c>
      <c r="L136" s="184">
        <f ca="1"/>
        <v>1</v>
      </c>
      <c r="M136" s="184">
        <f ca="1"/>
        <v>1</v>
      </c>
      <c r="N136" s="184">
        <f ca="1"/>
        <v>1</v>
      </c>
      <c r="O136" s="184">
        <f ca="1"/>
        <v>1</v>
      </c>
    </row>
    <row r="137" spans="3:15">
      <c r="C137" s="463"/>
      <c r="D137" s="184" cm="1">
        <f t="array" aca="1" ref="D137:O137" ca="1">OFFSET('AlexNet각각 10번'!$E$7:$Q$46,ROW($A9)*4-3,COLUMN(A9)-0,1,12)</f>
        <v>0.49409999999999998</v>
      </c>
      <c r="E137" s="184">
        <f ca="1"/>
        <v>0.49409999999999998</v>
      </c>
      <c r="F137" s="184">
        <f ca="1"/>
        <v>0.35160000000000002</v>
      </c>
      <c r="G137" s="184">
        <f ca="1"/>
        <v>0.5</v>
      </c>
      <c r="H137" s="184">
        <f ca="1"/>
        <v>0.66279069999999995</v>
      </c>
      <c r="I137" s="184">
        <f ca="1"/>
        <v>0.5</v>
      </c>
      <c r="J137" s="184">
        <f ca="1"/>
        <v>0.5</v>
      </c>
      <c r="K137" s="184">
        <f ca="1"/>
        <v>1</v>
      </c>
      <c r="L137" s="184">
        <f ca="1"/>
        <v>1</v>
      </c>
      <c r="M137" s="184">
        <f ca="1"/>
        <v>1</v>
      </c>
      <c r="N137" s="184">
        <f ca="1"/>
        <v>0.98837209999999998</v>
      </c>
      <c r="O137" s="184">
        <f ca="1"/>
        <v>1</v>
      </c>
    </row>
    <row r="138" spans="3:15">
      <c r="C138" s="463"/>
      <c r="D138" s="184" cm="1">
        <f t="array" aca="1" ref="D138:O138" ca="1">OFFSET('AlexNet각각 10번'!$E$7:$Q$46,ROW($A10)*4-3,COLUMN(A10)-0,1,12)</f>
        <v>1</v>
      </c>
      <c r="E138" s="184">
        <f ca="1"/>
        <v>0.49409999999999998</v>
      </c>
      <c r="F138" s="184">
        <f ca="1"/>
        <v>0.88280000000000003</v>
      </c>
      <c r="G138" s="184">
        <f ca="1"/>
        <v>0.5</v>
      </c>
      <c r="H138" s="184">
        <f ca="1"/>
        <v>0.95350000000000001</v>
      </c>
      <c r="I138" s="184">
        <f ca="1"/>
        <v>0.5</v>
      </c>
      <c r="J138" s="184">
        <f ca="1"/>
        <v>0.5</v>
      </c>
      <c r="K138" s="184">
        <f ca="1"/>
        <v>1</v>
      </c>
      <c r="L138" s="184">
        <f ca="1"/>
        <v>1</v>
      </c>
      <c r="M138" s="184">
        <f ca="1"/>
        <v>1</v>
      </c>
      <c r="N138" s="184">
        <f ca="1"/>
        <v>1</v>
      </c>
      <c r="O138" s="184">
        <f ca="1"/>
        <v>1</v>
      </c>
    </row>
    <row r="139" spans="3:15">
      <c r="C139" s="464" t="s">
        <v>52</v>
      </c>
      <c r="D139" s="185" cm="1">
        <f t="array" aca="1" ref="D139:O139" ca="1">OFFSET('AlexNet각각 10번'!$E$54:$Q$93,ROW($A1)*4-3,COLUMN(A1)-0,1,12)</f>
        <v>0.5</v>
      </c>
      <c r="E139" s="185">
        <f ca="1"/>
        <v>0.5</v>
      </c>
      <c r="F139" s="185">
        <f ca="1"/>
        <v>0.94189999999999996</v>
      </c>
      <c r="G139" s="185">
        <f ca="1"/>
        <v>0.99419999999999997</v>
      </c>
      <c r="H139" s="185">
        <f ca="1"/>
        <v>0.5</v>
      </c>
      <c r="I139" s="185">
        <f ca="1"/>
        <v>0.5</v>
      </c>
      <c r="J139" s="185">
        <f ca="1"/>
        <v>0.5</v>
      </c>
      <c r="K139" s="185">
        <f ca="1"/>
        <v>1</v>
      </c>
      <c r="L139" s="185">
        <f ca="1"/>
        <v>1</v>
      </c>
      <c r="M139" s="185">
        <f ca="1"/>
        <v>1</v>
      </c>
      <c r="N139" s="185">
        <f ca="1"/>
        <v>1</v>
      </c>
      <c r="O139" s="185">
        <f ca="1"/>
        <v>1</v>
      </c>
    </row>
    <row r="140" spans="3:15">
      <c r="C140" s="464"/>
      <c r="D140" s="185" cm="1">
        <f t="array" aca="1" ref="D140:O140" ca="1">OFFSET('AlexNet각각 10번'!$E$54:$Q$93,ROW($A2)*4-3,COLUMN(A2)-0,1,12)</f>
        <v>1</v>
      </c>
      <c r="E140" s="185">
        <f ca="1"/>
        <v>0.5</v>
      </c>
      <c r="F140" s="185">
        <f ca="1"/>
        <v>1</v>
      </c>
      <c r="G140" s="185">
        <f ca="1"/>
        <v>0.61629999999999996</v>
      </c>
      <c r="H140" s="185">
        <f ca="1"/>
        <v>0.5</v>
      </c>
      <c r="I140" s="185">
        <f ca="1"/>
        <v>0.5</v>
      </c>
      <c r="J140" s="185">
        <f ca="1"/>
        <v>0.5</v>
      </c>
      <c r="K140" s="185">
        <f ca="1"/>
        <v>1</v>
      </c>
      <c r="L140" s="185">
        <f ca="1"/>
        <v>1</v>
      </c>
      <c r="M140" s="185">
        <f ca="1"/>
        <v>1</v>
      </c>
      <c r="N140" s="185">
        <f ca="1"/>
        <v>1</v>
      </c>
      <c r="O140" s="185">
        <f ca="1"/>
        <v>1</v>
      </c>
    </row>
    <row r="141" spans="3:15">
      <c r="C141" s="464"/>
      <c r="D141" s="185" cm="1">
        <f t="array" aca="1" ref="D141:O141" ca="1">OFFSET('AlexNet각각 10번'!$E$54:$Q$93,ROW($A3)*4-3,COLUMN(A3)-0,1,12)</f>
        <v>0.5</v>
      </c>
      <c r="E141" s="185">
        <f ca="1"/>
        <v>0.5</v>
      </c>
      <c r="F141" s="185">
        <f ca="1"/>
        <v>1</v>
      </c>
      <c r="G141" s="185">
        <f ca="1"/>
        <v>0.5</v>
      </c>
      <c r="H141" s="185">
        <f ca="1"/>
        <v>0.5</v>
      </c>
      <c r="I141" s="185">
        <f ca="1"/>
        <v>0.5</v>
      </c>
      <c r="J141" s="185">
        <f ca="1"/>
        <v>0.5</v>
      </c>
      <c r="K141" s="185">
        <f ca="1"/>
        <v>1</v>
      </c>
      <c r="L141" s="185">
        <f ca="1"/>
        <v>1</v>
      </c>
      <c r="M141" s="185">
        <f ca="1"/>
        <v>1</v>
      </c>
      <c r="N141" s="185">
        <f ca="1"/>
        <v>1</v>
      </c>
      <c r="O141" s="185">
        <f ca="1"/>
        <v>1</v>
      </c>
    </row>
    <row r="142" spans="3:15">
      <c r="C142" s="464"/>
      <c r="D142" s="185" cm="1">
        <f t="array" aca="1" ref="D142:O142" ca="1">OFFSET('AlexNet각각 10번'!$E$54:$Q$93,ROW($A4)*4-3,COLUMN(A4)-0,1,12)</f>
        <v>0.5</v>
      </c>
      <c r="E142" s="185">
        <f ca="1"/>
        <v>0.5</v>
      </c>
      <c r="F142" s="185">
        <f ca="1"/>
        <v>1</v>
      </c>
      <c r="G142" s="185">
        <f ca="1"/>
        <v>0.5</v>
      </c>
      <c r="H142" s="185">
        <f ca="1"/>
        <v>0.5</v>
      </c>
      <c r="I142" s="185">
        <f ca="1"/>
        <v>0.5</v>
      </c>
      <c r="J142" s="185">
        <f ca="1"/>
        <v>0.5</v>
      </c>
      <c r="K142" s="185">
        <f ca="1"/>
        <v>1</v>
      </c>
      <c r="L142" s="185">
        <f ca="1"/>
        <v>1</v>
      </c>
      <c r="M142" s="185">
        <f ca="1"/>
        <v>1</v>
      </c>
      <c r="N142" s="185">
        <f ca="1"/>
        <v>1</v>
      </c>
      <c r="O142" s="185">
        <f ca="1"/>
        <v>1</v>
      </c>
    </row>
    <row r="143" spans="3:15">
      <c r="C143" s="464"/>
      <c r="D143" s="185" cm="1">
        <f t="array" aca="1" ref="D143:O143" ca="1">OFFSET('AlexNet각각 10번'!$E$54:$Q$93,ROW($A5)*4-3,COLUMN(A5)-0,1,12)</f>
        <v>1</v>
      </c>
      <c r="E143" s="185">
        <f ca="1"/>
        <v>0.5</v>
      </c>
      <c r="F143" s="185">
        <f ca="1"/>
        <v>1</v>
      </c>
      <c r="G143" s="185">
        <f ca="1"/>
        <v>0.5</v>
      </c>
      <c r="H143" s="185">
        <f ca="1"/>
        <v>0.5</v>
      </c>
      <c r="I143" s="185">
        <f ca="1"/>
        <v>0.5</v>
      </c>
      <c r="J143" s="185">
        <f ca="1"/>
        <v>0.5</v>
      </c>
      <c r="K143" s="185">
        <f ca="1"/>
        <v>1</v>
      </c>
      <c r="L143" s="185">
        <f ca="1"/>
        <v>1</v>
      </c>
      <c r="M143" s="185">
        <f ca="1"/>
        <v>1</v>
      </c>
      <c r="N143" s="185">
        <f ca="1"/>
        <v>1</v>
      </c>
      <c r="O143" s="185">
        <f ca="1"/>
        <v>1</v>
      </c>
    </row>
    <row r="144" spans="3:15">
      <c r="C144" s="464"/>
      <c r="D144" s="185" cm="1">
        <f t="array" aca="1" ref="D144:O144" ca="1">OFFSET('AlexNet각각 10번'!$E$54:$Q$93,ROW($A6)*4-3,COLUMN(A6)-0,1,12)</f>
        <v>1</v>
      </c>
      <c r="E144" s="185">
        <f ca="1"/>
        <v>0.59299999999999997</v>
      </c>
      <c r="F144" s="185">
        <f ca="1"/>
        <v>0.91859999999999997</v>
      </c>
      <c r="G144" s="185">
        <f ca="1"/>
        <v>0.51739999999999997</v>
      </c>
      <c r="H144" s="185">
        <f ca="1"/>
        <v>0.74418603999999999</v>
      </c>
      <c r="I144" s="185">
        <f ca="1"/>
        <v>0.75581396000000001</v>
      </c>
      <c r="J144" s="185">
        <f ca="1"/>
        <v>0.5</v>
      </c>
      <c r="K144" s="185">
        <f ca="1"/>
        <v>1</v>
      </c>
      <c r="L144" s="185">
        <f ca="1"/>
        <v>1</v>
      </c>
      <c r="M144" s="185">
        <f ca="1"/>
        <v>1</v>
      </c>
      <c r="N144" s="185">
        <f ca="1"/>
        <v>1</v>
      </c>
      <c r="O144" s="185">
        <f ca="1"/>
        <v>1</v>
      </c>
    </row>
    <row r="145" spans="3:15">
      <c r="C145" s="464"/>
      <c r="D145" s="185" cm="1">
        <f t="array" aca="1" ref="D145:O145" ca="1">OFFSET('AlexNet각각 10번'!$E$54:$Q$93,ROW($A7)*4-3,COLUMN(A7)-0,1,12)</f>
        <v>0.93600000000000005</v>
      </c>
      <c r="E145" s="185">
        <f ca="1"/>
        <v>0.5</v>
      </c>
      <c r="F145" s="185">
        <f ca="1"/>
        <v>1</v>
      </c>
      <c r="G145" s="185">
        <f ca="1"/>
        <v>0.52329999999999999</v>
      </c>
      <c r="H145" s="185">
        <f ca="1"/>
        <v>0.5</v>
      </c>
      <c r="I145" s="185">
        <f ca="1"/>
        <v>0.98837209999999998</v>
      </c>
      <c r="J145" s="185">
        <f ca="1"/>
        <v>0.5</v>
      </c>
      <c r="K145" s="185">
        <f ca="1"/>
        <v>1</v>
      </c>
      <c r="L145" s="185">
        <f ca="1"/>
        <v>1</v>
      </c>
      <c r="M145" s="185">
        <f ca="1"/>
        <v>1</v>
      </c>
      <c r="N145" s="185">
        <f ca="1"/>
        <v>1</v>
      </c>
      <c r="O145" s="185">
        <f ca="1"/>
        <v>1</v>
      </c>
    </row>
    <row r="146" spans="3:15">
      <c r="C146" s="464"/>
      <c r="D146" s="185" cm="1">
        <f t="array" aca="1" ref="D146:O146" ca="1">OFFSET('AlexNet각각 10번'!$E$54:$Q$93,ROW($A8)*4-3,COLUMN(A8)-0,1,12)</f>
        <v>1</v>
      </c>
      <c r="E146" s="185">
        <f ca="1"/>
        <v>0.5</v>
      </c>
      <c r="F146" s="185">
        <f ca="1"/>
        <v>0.93020000000000003</v>
      </c>
      <c r="G146" s="185">
        <f ca="1"/>
        <v>0.5</v>
      </c>
      <c r="H146" s="185">
        <f ca="1"/>
        <v>0.5</v>
      </c>
      <c r="I146" s="185">
        <f ca="1"/>
        <v>0.71511625999999995</v>
      </c>
      <c r="J146" s="185">
        <f ca="1"/>
        <v>0.5</v>
      </c>
      <c r="K146" s="185">
        <f ca="1"/>
        <v>1</v>
      </c>
      <c r="L146" s="185">
        <f ca="1"/>
        <v>1</v>
      </c>
      <c r="M146" s="185">
        <f ca="1"/>
        <v>1</v>
      </c>
      <c r="N146" s="185">
        <f ca="1"/>
        <v>1</v>
      </c>
      <c r="O146" s="185">
        <f ca="1"/>
        <v>1</v>
      </c>
    </row>
    <row r="147" spans="3:15">
      <c r="C147" s="464"/>
      <c r="D147" s="185" cm="1">
        <f t="array" aca="1" ref="D147:O147" ca="1">OFFSET('AlexNet각각 10번'!$E$54:$Q$93,ROW($A9)*4-3,COLUMN(A9)-0,1,12)</f>
        <v>0.52329999999999999</v>
      </c>
      <c r="E147" s="185">
        <f ca="1"/>
        <v>0.5</v>
      </c>
      <c r="F147" s="185">
        <f ca="1"/>
        <v>0.94189999999999996</v>
      </c>
      <c r="G147" s="185">
        <f ca="1"/>
        <v>0.5</v>
      </c>
      <c r="H147" s="185">
        <f ca="1"/>
        <v>0.5</v>
      </c>
      <c r="I147" s="185">
        <f ca="1"/>
        <v>0.5</v>
      </c>
      <c r="J147" s="185">
        <f ca="1"/>
        <v>0.5</v>
      </c>
      <c r="K147" s="185">
        <f ca="1"/>
        <v>1</v>
      </c>
      <c r="L147" s="185">
        <f ca="1"/>
        <v>1</v>
      </c>
      <c r="M147" s="185">
        <f ca="1"/>
        <v>1</v>
      </c>
      <c r="N147" s="185">
        <f ca="1"/>
        <v>1</v>
      </c>
      <c r="O147" s="185">
        <f ca="1"/>
        <v>1</v>
      </c>
    </row>
    <row r="148" spans="3:15">
      <c r="C148" s="464"/>
      <c r="D148" s="185" cm="1">
        <f t="array" aca="1" ref="D148:O148" ca="1">OFFSET('AlexNet각각 10번'!$E$54:$Q$93,ROW($A10)*4-3,COLUMN(A10)-0,1,12)</f>
        <v>0.8256</v>
      </c>
      <c r="E148" s="185">
        <f ca="1"/>
        <v>0.80810000000000004</v>
      </c>
      <c r="F148" s="185">
        <f ca="1"/>
        <v>0.99419999999999997</v>
      </c>
      <c r="G148" s="185">
        <f ca="1"/>
        <v>0.5</v>
      </c>
      <c r="H148" s="185">
        <f ca="1"/>
        <v>0.5</v>
      </c>
      <c r="I148" s="185">
        <f ca="1"/>
        <v>0.95930000000000004</v>
      </c>
      <c r="J148" s="185">
        <f ca="1"/>
        <v>0.5</v>
      </c>
      <c r="K148" s="185">
        <f ca="1"/>
        <v>1</v>
      </c>
      <c r="L148" s="185">
        <f ca="1"/>
        <v>1</v>
      </c>
      <c r="M148" s="185">
        <f ca="1"/>
        <v>1</v>
      </c>
      <c r="N148" s="185">
        <f ca="1"/>
        <v>1</v>
      </c>
      <c r="O148" s="185">
        <f ca="1"/>
        <v>1</v>
      </c>
    </row>
    <row r="149" spans="3:15">
      <c r="C149" s="465" t="s">
        <v>53</v>
      </c>
      <c r="D149" s="186" cm="1">
        <f t="array" aca="1" ref="D149:O149" ca="1">OFFSET('AlexNet각각 10번'!$E$101:$Q$140,ROW($A1)*4-3,COLUMN(A1)-0,1,12)</f>
        <v>0.91890000000000005</v>
      </c>
      <c r="E149" s="186">
        <f ca="1"/>
        <v>0.49809999999999999</v>
      </c>
      <c r="F149" s="186">
        <f ca="1"/>
        <v>0.98070000000000002</v>
      </c>
      <c r="G149" s="186">
        <f ca="1"/>
        <v>0.91510000000000002</v>
      </c>
      <c r="H149" s="186">
        <f ca="1"/>
        <v>0.50193049999999995</v>
      </c>
      <c r="I149" s="186">
        <f ca="1"/>
        <v>0.4980695</v>
      </c>
      <c r="J149" s="186">
        <f ca="1"/>
        <v>0.50193049999999995</v>
      </c>
      <c r="K149" s="186">
        <f ca="1"/>
        <v>1</v>
      </c>
      <c r="L149" s="186">
        <f ca="1"/>
        <v>1</v>
      </c>
      <c r="M149" s="186">
        <f ca="1"/>
        <v>1</v>
      </c>
      <c r="N149" s="186">
        <f ca="1"/>
        <v>1</v>
      </c>
      <c r="O149" s="186">
        <f ca="1"/>
        <v>0.996139</v>
      </c>
    </row>
    <row r="150" spans="3:15">
      <c r="C150" s="465"/>
      <c r="D150" s="186" cm="1">
        <f t="array" aca="1" ref="D150:O150" ca="1">OFFSET('AlexNet각각 10번'!$E$101:$Q$140,ROW($A2)*4-3,COLUMN(A2)-0,1,12)</f>
        <v>1</v>
      </c>
      <c r="E150" s="186">
        <f ca="1"/>
        <v>0.49809999999999999</v>
      </c>
      <c r="F150" s="186">
        <f ca="1"/>
        <v>0.90349999999999997</v>
      </c>
      <c r="G150" s="186">
        <f ca="1"/>
        <v>0.93049999999999999</v>
      </c>
      <c r="H150" s="186">
        <f ca="1"/>
        <v>0.50193049999999995</v>
      </c>
      <c r="I150" s="186">
        <f ca="1"/>
        <v>0.98455596000000001</v>
      </c>
      <c r="J150" s="186">
        <f ca="1"/>
        <v>0.51737449999999996</v>
      </c>
      <c r="K150" s="186">
        <f ca="1"/>
        <v>1</v>
      </c>
      <c r="L150" s="186">
        <f ca="1"/>
        <v>1</v>
      </c>
      <c r="M150" s="186">
        <f ca="1"/>
        <v>1</v>
      </c>
      <c r="N150" s="186">
        <f ca="1"/>
        <v>1</v>
      </c>
      <c r="O150" s="186">
        <f ca="1"/>
        <v>1</v>
      </c>
    </row>
    <row r="151" spans="3:15">
      <c r="C151" s="465"/>
      <c r="D151" s="186" cm="1">
        <f t="array" aca="1" ref="D151:O151" ca="1">OFFSET('AlexNet각각 10번'!$E$101:$Q$140,ROW($A3)*4-3,COLUMN(A3)-0,1,12)</f>
        <v>0.97299999999999998</v>
      </c>
      <c r="E151" s="186">
        <f ca="1"/>
        <v>0.66410000000000002</v>
      </c>
      <c r="F151" s="186">
        <f ca="1"/>
        <v>1</v>
      </c>
      <c r="G151" s="186">
        <f ca="1"/>
        <v>0.50190000000000001</v>
      </c>
      <c r="H151" s="186">
        <f ca="1"/>
        <v>0.74903476000000002</v>
      </c>
      <c r="I151" s="186">
        <f ca="1"/>
        <v>0.4980695</v>
      </c>
      <c r="J151" s="186">
        <f ca="1"/>
        <v>0.76833974999999999</v>
      </c>
      <c r="K151" s="186">
        <f ca="1"/>
        <v>1</v>
      </c>
      <c r="L151" s="186">
        <f ca="1"/>
        <v>1</v>
      </c>
      <c r="M151" s="186">
        <f ca="1"/>
        <v>1</v>
      </c>
      <c r="N151" s="186">
        <f ca="1"/>
        <v>1</v>
      </c>
      <c r="O151" s="186">
        <f ca="1"/>
        <v>1</v>
      </c>
    </row>
    <row r="152" spans="3:15">
      <c r="C152" s="465"/>
      <c r="D152" s="186" cm="1">
        <f t="array" aca="1" ref="D152:O152" ca="1">OFFSET('AlexNet각각 10번'!$E$101:$Q$140,ROW($A4)*4-3,COLUMN(A4)-0,1,12)</f>
        <v>1</v>
      </c>
      <c r="E152" s="186">
        <f ca="1"/>
        <v>0.49809999999999999</v>
      </c>
      <c r="F152" s="186">
        <f ca="1"/>
        <v>1</v>
      </c>
      <c r="G152" s="186">
        <f ca="1"/>
        <v>0.51349999999999996</v>
      </c>
      <c r="H152" s="186">
        <f ca="1"/>
        <v>0.50193049999999995</v>
      </c>
      <c r="I152" s="186">
        <f ca="1"/>
        <v>0.50579149999999995</v>
      </c>
      <c r="J152" s="186">
        <f ca="1"/>
        <v>0.50965249999999995</v>
      </c>
      <c r="K152" s="186">
        <f ca="1"/>
        <v>1</v>
      </c>
      <c r="L152" s="186">
        <f ca="1"/>
        <v>1</v>
      </c>
      <c r="M152" s="186">
        <f ca="1"/>
        <v>1</v>
      </c>
      <c r="N152" s="186">
        <f ca="1"/>
        <v>1</v>
      </c>
      <c r="O152" s="186">
        <f ca="1"/>
        <v>1</v>
      </c>
    </row>
    <row r="153" spans="3:15">
      <c r="C153" s="465"/>
      <c r="D153" s="186" cm="1">
        <f t="array" aca="1" ref="D153:O153" ca="1">OFFSET('AlexNet각각 10번'!$E$101:$Q$140,ROW($A5)*4-3,COLUMN(A5)-0,1,12)</f>
        <v>1</v>
      </c>
      <c r="E153" s="186">
        <f ca="1"/>
        <v>0.77610000000000001</v>
      </c>
      <c r="F153" s="186">
        <f ca="1"/>
        <v>1</v>
      </c>
      <c r="G153" s="186">
        <f ca="1"/>
        <v>1</v>
      </c>
      <c r="H153" s="186">
        <f ca="1"/>
        <v>0.59845559999999998</v>
      </c>
      <c r="I153" s="186">
        <f ca="1"/>
        <v>0.98841696999999995</v>
      </c>
      <c r="J153" s="186">
        <f ca="1"/>
        <v>0.76447874000000005</v>
      </c>
      <c r="K153" s="186">
        <f ca="1"/>
        <v>1</v>
      </c>
      <c r="L153" s="186">
        <f ca="1"/>
        <v>1</v>
      </c>
      <c r="M153" s="186">
        <f ca="1"/>
        <v>1</v>
      </c>
      <c r="N153" s="186">
        <f ca="1"/>
        <v>1</v>
      </c>
      <c r="O153" s="186">
        <f ca="1"/>
        <v>1</v>
      </c>
    </row>
    <row r="154" spans="3:15">
      <c r="C154" s="465"/>
      <c r="D154" s="186" cm="1">
        <f t="array" aca="1" ref="D154:O154" ca="1">OFFSET('AlexNet각각 10번'!$E$101:$Q$140,ROW($A6)*4-3,COLUMN(A6)-0,1,12)</f>
        <v>1</v>
      </c>
      <c r="E154" s="186">
        <f ca="1"/>
        <v>0.49809999999999999</v>
      </c>
      <c r="F154" s="186">
        <f ca="1"/>
        <v>1</v>
      </c>
      <c r="G154" s="186">
        <f ca="1"/>
        <v>0.49809999999999999</v>
      </c>
      <c r="H154" s="186">
        <f ca="1"/>
        <v>0.50193049999999995</v>
      </c>
      <c r="I154" s="186">
        <f ca="1"/>
        <v>0.4980695</v>
      </c>
      <c r="J154" s="186">
        <f ca="1"/>
        <v>0.54440149999999998</v>
      </c>
      <c r="K154" s="186">
        <f ca="1"/>
        <v>1</v>
      </c>
      <c r="L154" s="186">
        <f ca="1"/>
        <v>1</v>
      </c>
      <c r="M154" s="186">
        <f ca="1"/>
        <v>1</v>
      </c>
      <c r="N154" s="186">
        <f ca="1"/>
        <v>1</v>
      </c>
      <c r="O154" s="186">
        <f ca="1"/>
        <v>1</v>
      </c>
    </row>
    <row r="155" spans="3:15">
      <c r="C155" s="465"/>
      <c r="D155" s="186" cm="1">
        <f t="array" aca="1" ref="D155:O155" ca="1">OFFSET('AlexNet각각 10번'!$E$101:$Q$140,ROW($A7)*4-3,COLUMN(A7)-0,1,12)</f>
        <v>1</v>
      </c>
      <c r="E155" s="186">
        <f ca="1"/>
        <v>0.94210000000000005</v>
      </c>
      <c r="F155" s="186">
        <f ca="1"/>
        <v>0.98839999999999995</v>
      </c>
      <c r="G155" s="186">
        <f ca="1"/>
        <v>0.66800000000000004</v>
      </c>
      <c r="H155" s="186">
        <f ca="1"/>
        <v>0.7528958</v>
      </c>
      <c r="I155" s="186">
        <f ca="1"/>
        <v>0.50193049999999995</v>
      </c>
      <c r="J155" s="186">
        <f ca="1"/>
        <v>0.50579149999999995</v>
      </c>
      <c r="K155" s="186">
        <f ca="1"/>
        <v>1</v>
      </c>
      <c r="L155" s="186">
        <f ca="1"/>
        <v>1</v>
      </c>
      <c r="M155" s="186">
        <f ca="1"/>
        <v>0.996139</v>
      </c>
      <c r="N155" s="186">
        <f ca="1"/>
        <v>1</v>
      </c>
      <c r="O155" s="186">
        <f ca="1"/>
        <v>1</v>
      </c>
    </row>
    <row r="156" spans="3:15">
      <c r="C156" s="465"/>
      <c r="D156" s="186" cm="1">
        <f t="array" aca="1" ref="D156:O156" ca="1">OFFSET('AlexNet각각 10번'!$E$101:$Q$140,ROW($A8)*4-3,COLUMN(A8)-0,1,12)</f>
        <v>1</v>
      </c>
      <c r="E156" s="186">
        <f ca="1"/>
        <v>0.49809999999999999</v>
      </c>
      <c r="F156" s="186">
        <f ca="1"/>
        <v>0.99609999999999999</v>
      </c>
      <c r="G156" s="186">
        <f ca="1"/>
        <v>0.49809999999999999</v>
      </c>
      <c r="H156" s="186">
        <f ca="1"/>
        <v>0.65250960000000002</v>
      </c>
      <c r="I156" s="186">
        <f ca="1"/>
        <v>0.88416989999999995</v>
      </c>
      <c r="J156" s="186">
        <f ca="1"/>
        <v>0.59459459999999997</v>
      </c>
      <c r="K156" s="186">
        <f ca="1"/>
        <v>1</v>
      </c>
      <c r="L156" s="186">
        <f ca="1"/>
        <v>1</v>
      </c>
      <c r="M156" s="186">
        <f ca="1"/>
        <v>1</v>
      </c>
      <c r="N156" s="186">
        <f ca="1"/>
        <v>1</v>
      </c>
      <c r="O156" s="186">
        <f ca="1"/>
        <v>1</v>
      </c>
    </row>
    <row r="157" spans="3:15">
      <c r="C157" s="465"/>
      <c r="D157" s="186" cm="1">
        <f t="array" aca="1" ref="D157:O157" ca="1">OFFSET('AlexNet각각 10번'!$E$101:$Q$140,ROW($A9)*4-3,COLUMN(A9)-0,1,12)</f>
        <v>0.99609999999999999</v>
      </c>
      <c r="E157" s="186">
        <f ca="1"/>
        <v>0.49809999999999999</v>
      </c>
      <c r="F157" s="186">
        <f ca="1"/>
        <v>1</v>
      </c>
      <c r="G157" s="186">
        <f ca="1"/>
        <v>0.84560000000000002</v>
      </c>
      <c r="H157" s="186">
        <f ca="1"/>
        <v>0.58301157000000003</v>
      </c>
      <c r="I157" s="186">
        <f ca="1"/>
        <v>0.59845559999999998</v>
      </c>
      <c r="J157" s="186">
        <f ca="1"/>
        <v>0.50193049999999995</v>
      </c>
      <c r="K157" s="186">
        <f ca="1"/>
        <v>1</v>
      </c>
      <c r="L157" s="186">
        <f ca="1"/>
        <v>1</v>
      </c>
      <c r="M157" s="186">
        <f ca="1"/>
        <v>1</v>
      </c>
      <c r="N157" s="186">
        <f ca="1"/>
        <v>1</v>
      </c>
      <c r="O157" s="186">
        <f ca="1"/>
        <v>1</v>
      </c>
    </row>
    <row r="158" spans="3:15">
      <c r="C158" s="465"/>
      <c r="D158" s="186" cm="1">
        <f t="array" aca="1" ref="D158:O158" ca="1">OFFSET('AlexNet각각 10번'!$E$101:$Q$140,ROW($A10)*4-3,COLUMN(A10)-0,1,12)</f>
        <v>1</v>
      </c>
      <c r="E158" s="186">
        <f ca="1"/>
        <v>0.64090000000000003</v>
      </c>
      <c r="F158" s="186">
        <f ca="1"/>
        <v>0.98839999999999995</v>
      </c>
      <c r="G158" s="186">
        <f ca="1"/>
        <v>1</v>
      </c>
      <c r="H158" s="186">
        <f ca="1"/>
        <v>0.60231659999999998</v>
      </c>
      <c r="I158" s="186">
        <f ca="1"/>
        <v>0.95752895000000005</v>
      </c>
      <c r="J158" s="186">
        <f ca="1"/>
        <v>0.77990000000000004</v>
      </c>
      <c r="K158" s="186">
        <f ca="1"/>
        <v>1</v>
      </c>
      <c r="L158" s="186">
        <f ca="1"/>
        <v>1</v>
      </c>
      <c r="M158" s="186">
        <f ca="1"/>
        <v>1</v>
      </c>
      <c r="N158" s="186">
        <f ca="1"/>
        <v>1</v>
      </c>
      <c r="O158" s="186">
        <f ca="1"/>
        <v>1</v>
      </c>
    </row>
    <row r="159" spans="3:15">
      <c r="C159" s="461" t="s">
        <v>54</v>
      </c>
      <c r="D159" s="187" cm="1">
        <f t="array" aca="1" ref="D159:O159" ca="1">OFFSET('AlexNet각각 10번'!$E$148:$Q$187,ROW($A1)*4-3,COLUMN(A1)-0,1,12)</f>
        <v>1</v>
      </c>
      <c r="E159" s="187">
        <f ca="1"/>
        <v>0.5</v>
      </c>
      <c r="F159" s="187">
        <f ca="1"/>
        <v>1</v>
      </c>
      <c r="G159" s="187">
        <f ca="1"/>
        <v>0.90410000000000001</v>
      </c>
      <c r="H159" s="187">
        <f ca="1"/>
        <v>0.61449279999999995</v>
      </c>
      <c r="I159" s="187">
        <f ca="1"/>
        <v>0.9942029</v>
      </c>
      <c r="J159" s="187">
        <f ca="1"/>
        <v>0.54779999999999995</v>
      </c>
      <c r="K159" s="187">
        <f ca="1"/>
        <v>1</v>
      </c>
      <c r="L159" s="187">
        <f ca="1"/>
        <v>1</v>
      </c>
      <c r="M159" s="187">
        <f ca="1"/>
        <v>1</v>
      </c>
      <c r="N159" s="187">
        <f ca="1"/>
        <v>1</v>
      </c>
      <c r="O159" s="187">
        <f ca="1"/>
        <v>1</v>
      </c>
    </row>
    <row r="160" spans="3:15">
      <c r="C160" s="461"/>
      <c r="D160" s="187" cm="1">
        <f t="array" aca="1" ref="D160:O160" ca="1">OFFSET('AlexNet각각 10번'!$E$148:$Q$187,ROW($A2)*4-3,COLUMN(A2)-0,1,12)</f>
        <v>1</v>
      </c>
      <c r="E160" s="187">
        <f ca="1"/>
        <v>0.89239999999999997</v>
      </c>
      <c r="F160" s="187">
        <f ca="1"/>
        <v>1</v>
      </c>
      <c r="G160" s="187">
        <f ca="1"/>
        <v>0.8488</v>
      </c>
      <c r="H160" s="187">
        <f ca="1"/>
        <v>0.72463770000000005</v>
      </c>
      <c r="I160" s="187">
        <f ca="1"/>
        <v>0.49855070000000001</v>
      </c>
      <c r="J160" s="187">
        <f ca="1"/>
        <v>0.50139999999999996</v>
      </c>
      <c r="K160" s="187">
        <f ca="1"/>
        <v>1</v>
      </c>
      <c r="L160" s="187">
        <f ca="1"/>
        <v>1</v>
      </c>
      <c r="M160" s="187">
        <f ca="1"/>
        <v>0.9942029</v>
      </c>
      <c r="N160" s="187">
        <f ca="1"/>
        <v>1</v>
      </c>
      <c r="O160" s="187">
        <f ca="1"/>
        <v>1</v>
      </c>
    </row>
    <row r="161" spans="3:15">
      <c r="C161" s="461"/>
      <c r="D161" s="187" cm="1">
        <f t="array" aca="1" ref="D161:O161" ca="1">OFFSET('AlexNet각각 10번'!$E$148:$Q$187,ROW($A3)*4-3,COLUMN(A3)-0,1,12)</f>
        <v>0.98550000000000004</v>
      </c>
      <c r="E161" s="187">
        <f ca="1"/>
        <v>0.94769999999999999</v>
      </c>
      <c r="F161" s="187">
        <f ca="1"/>
        <v>1</v>
      </c>
      <c r="G161" s="187">
        <f ca="1"/>
        <v>0.51739999999999997</v>
      </c>
      <c r="H161" s="187">
        <f ca="1"/>
        <v>0.68985510000000005</v>
      </c>
      <c r="I161" s="187">
        <f ca="1"/>
        <v>0.65217393999999995</v>
      </c>
      <c r="J161" s="187">
        <f ca="1"/>
        <v>0.55649999999999999</v>
      </c>
      <c r="K161" s="187">
        <f ca="1"/>
        <v>1</v>
      </c>
      <c r="L161" s="187">
        <f ca="1"/>
        <v>1</v>
      </c>
      <c r="M161" s="187">
        <f ca="1"/>
        <v>1</v>
      </c>
      <c r="N161" s="187">
        <f ca="1"/>
        <v>1</v>
      </c>
      <c r="O161" s="187">
        <f ca="1"/>
        <v>1</v>
      </c>
    </row>
    <row r="162" spans="3:15">
      <c r="C162" s="461"/>
      <c r="D162" s="187" cm="1">
        <f t="array" aca="1" ref="D162:O162" ca="1">OFFSET('AlexNet각각 10번'!$E$148:$Q$187,ROW($A4)*4-3,COLUMN(A4)-0,1,12)</f>
        <v>1</v>
      </c>
      <c r="E162" s="187">
        <f ca="1"/>
        <v>0.95350000000000001</v>
      </c>
      <c r="F162" s="187">
        <f ca="1"/>
        <v>1</v>
      </c>
      <c r="G162" s="187">
        <f ca="1"/>
        <v>0.99709999999999999</v>
      </c>
      <c r="H162" s="187">
        <f ca="1"/>
        <v>0.50144929999999999</v>
      </c>
      <c r="I162" s="187">
        <f ca="1"/>
        <v>0.73913044000000006</v>
      </c>
      <c r="J162" s="187">
        <f ca="1"/>
        <v>0.50429999999999997</v>
      </c>
      <c r="K162" s="187">
        <f ca="1"/>
        <v>1</v>
      </c>
      <c r="L162" s="187">
        <f ca="1"/>
        <v>1</v>
      </c>
      <c r="M162" s="187">
        <f ca="1"/>
        <v>0.9826087</v>
      </c>
      <c r="N162" s="187">
        <f ca="1"/>
        <v>1</v>
      </c>
      <c r="O162" s="187">
        <f ca="1"/>
        <v>1</v>
      </c>
    </row>
    <row r="163" spans="3:15">
      <c r="C163" s="461"/>
      <c r="D163" s="187" cm="1">
        <f t="array" aca="1" ref="D163:O163" ca="1">OFFSET('AlexNet각각 10번'!$E$148:$Q$187,ROW($A5)*4-3,COLUMN(A5)-0,1,12)</f>
        <v>1</v>
      </c>
      <c r="E163" s="187">
        <f ca="1"/>
        <v>0.94769999999999999</v>
      </c>
      <c r="F163" s="187">
        <f ca="1"/>
        <v>1</v>
      </c>
      <c r="G163" s="187">
        <f ca="1"/>
        <v>1</v>
      </c>
      <c r="H163" s="187">
        <f ca="1"/>
        <v>0.81449276000000004</v>
      </c>
      <c r="I163" s="187">
        <f ca="1"/>
        <v>0.95652174999999995</v>
      </c>
      <c r="J163" s="187">
        <f ca="1"/>
        <v>0.50139999999999996</v>
      </c>
      <c r="K163" s="187">
        <f ca="1"/>
        <v>1</v>
      </c>
      <c r="L163" s="187">
        <f ca="1"/>
        <v>1</v>
      </c>
      <c r="M163" s="187">
        <f ca="1"/>
        <v>1</v>
      </c>
      <c r="N163" s="187">
        <f ca="1"/>
        <v>1</v>
      </c>
      <c r="O163" s="187">
        <f ca="1"/>
        <v>1</v>
      </c>
    </row>
    <row r="164" spans="3:15">
      <c r="C164" s="461"/>
      <c r="D164" s="187" cm="1">
        <f t="array" aca="1" ref="D164:O164" ca="1">OFFSET('AlexNet각각 10번'!$E$148:$Q$187,ROW($A6)*4-3,COLUMN(A6)-0,1,12)</f>
        <v>1</v>
      </c>
      <c r="E164" s="187">
        <f ca="1"/>
        <v>0.80520000000000003</v>
      </c>
      <c r="F164" s="187">
        <f ca="1"/>
        <v>1</v>
      </c>
      <c r="G164" s="187">
        <f ca="1"/>
        <v>1</v>
      </c>
      <c r="H164" s="187">
        <f ca="1"/>
        <v>0.69855069999999997</v>
      </c>
      <c r="I164" s="187">
        <f ca="1"/>
        <v>0.9652174</v>
      </c>
      <c r="J164" s="187">
        <f ca="1"/>
        <v>0.50139999999999996</v>
      </c>
      <c r="K164" s="187">
        <f ca="1"/>
        <v>1</v>
      </c>
      <c r="L164" s="187">
        <f ca="1"/>
        <v>1</v>
      </c>
      <c r="M164" s="187">
        <f ca="1"/>
        <v>1</v>
      </c>
      <c r="N164" s="187">
        <f ca="1"/>
        <v>1</v>
      </c>
      <c r="O164" s="187">
        <f ca="1"/>
        <v>1</v>
      </c>
    </row>
    <row r="165" spans="3:15">
      <c r="C165" s="461"/>
      <c r="D165" s="187" cm="1">
        <f t="array" aca="1" ref="D165:O165" ca="1">OFFSET('AlexNet각각 10번'!$E$148:$Q$187,ROW($A7)*4-3,COLUMN(A7)-0,1,12)</f>
        <v>1</v>
      </c>
      <c r="E165" s="187">
        <f ca="1"/>
        <v>0.85170000000000001</v>
      </c>
      <c r="F165" s="187">
        <f ca="1"/>
        <v>0.97970000000000002</v>
      </c>
      <c r="G165" s="187">
        <f ca="1"/>
        <v>1</v>
      </c>
      <c r="H165" s="187">
        <f ca="1"/>
        <v>0.75362320000000005</v>
      </c>
      <c r="I165" s="187">
        <f ca="1"/>
        <v>0.9652174</v>
      </c>
      <c r="J165" s="187">
        <f ca="1"/>
        <v>0.52459999999999996</v>
      </c>
      <c r="K165" s="187">
        <f ca="1"/>
        <v>1</v>
      </c>
      <c r="L165" s="187">
        <f ca="1"/>
        <v>1</v>
      </c>
      <c r="M165" s="187">
        <f ca="1"/>
        <v>1</v>
      </c>
      <c r="N165" s="187">
        <f ca="1"/>
        <v>1</v>
      </c>
      <c r="O165" s="187">
        <f ca="1"/>
        <v>1</v>
      </c>
    </row>
    <row r="166" spans="3:15">
      <c r="C166" s="461"/>
      <c r="D166" s="187" cm="1">
        <f t="array" aca="1" ref="D166:O166" ca="1">OFFSET('AlexNet각각 10번'!$E$148:$Q$187,ROW($A8)*4-3,COLUMN(A8)-0,1,12)</f>
        <v>1</v>
      </c>
      <c r="E166" s="187">
        <f ca="1"/>
        <v>0.91859999999999997</v>
      </c>
      <c r="F166" s="187">
        <f ca="1"/>
        <v>1</v>
      </c>
      <c r="G166" s="187">
        <f ca="1"/>
        <v>0.93020000000000003</v>
      </c>
      <c r="H166" s="187">
        <f ca="1"/>
        <v>0.51884054999999996</v>
      </c>
      <c r="I166" s="187">
        <f ca="1"/>
        <v>0.49855070000000001</v>
      </c>
      <c r="J166" s="187">
        <f ca="1"/>
        <v>0.50139999999999996</v>
      </c>
      <c r="K166" s="187">
        <f ca="1"/>
        <v>1</v>
      </c>
      <c r="L166" s="187">
        <f ca="1"/>
        <v>1</v>
      </c>
      <c r="M166" s="187">
        <f ca="1"/>
        <v>1</v>
      </c>
      <c r="N166" s="187">
        <f ca="1"/>
        <v>1</v>
      </c>
      <c r="O166" s="187">
        <f ca="1"/>
        <v>1</v>
      </c>
    </row>
    <row r="167" spans="3:15">
      <c r="C167" s="461"/>
      <c r="D167" s="187" cm="1">
        <f t="array" aca="1" ref="D167:O167" ca="1">OFFSET('AlexNet각각 10번'!$E$148:$Q$187,ROW($A9)*4-3,COLUMN(A9)-0,1,12)</f>
        <v>1</v>
      </c>
      <c r="E167" s="187">
        <f ca="1"/>
        <v>0.9506</v>
      </c>
      <c r="F167" s="187">
        <f ca="1"/>
        <v>1</v>
      </c>
      <c r="G167" s="187">
        <f ca="1"/>
        <v>0.94189999999999996</v>
      </c>
      <c r="H167" s="187">
        <f ca="1"/>
        <v>0.6</v>
      </c>
      <c r="I167" s="187">
        <f ca="1"/>
        <v>0.49855070000000001</v>
      </c>
      <c r="J167" s="187">
        <f ca="1"/>
        <v>0.50139999999999996</v>
      </c>
      <c r="K167" s="187">
        <f ca="1"/>
        <v>1</v>
      </c>
      <c r="L167" s="187">
        <f ca="1"/>
        <v>1</v>
      </c>
      <c r="M167" s="187">
        <f ca="1"/>
        <v>0.99710140000000003</v>
      </c>
      <c r="N167" s="187">
        <f ca="1"/>
        <v>1</v>
      </c>
      <c r="O167" s="187">
        <f ca="1"/>
        <v>1</v>
      </c>
    </row>
    <row r="168" spans="3:15">
      <c r="C168" s="461"/>
      <c r="D168" s="187" cm="1">
        <f t="array" aca="1" ref="D168:O168" ca="1">OFFSET('AlexNet각각 10번'!$E$148:$Q$187,ROW($A10)*4-3,COLUMN(A10)-0,1,12)</f>
        <v>0.99129999999999996</v>
      </c>
      <c r="E168" s="187">
        <f ca="1"/>
        <v>0.9506</v>
      </c>
      <c r="F168" s="187">
        <f ca="1"/>
        <v>0.97389999999999999</v>
      </c>
      <c r="G168" s="187">
        <f ca="1"/>
        <v>0.97089999999999999</v>
      </c>
      <c r="H168" s="187">
        <f ca="1"/>
        <v>0.57391303999999999</v>
      </c>
      <c r="I168" s="187">
        <f ca="1"/>
        <v>0.91304350000000001</v>
      </c>
      <c r="J168" s="187">
        <f ca="1"/>
        <v>0.66659999999999997</v>
      </c>
      <c r="K168" s="187">
        <f ca="1"/>
        <v>1</v>
      </c>
      <c r="L168" s="187">
        <f ca="1"/>
        <v>1</v>
      </c>
      <c r="M168" s="187">
        <f ca="1"/>
        <v>1</v>
      </c>
      <c r="N168" s="187">
        <f ca="1"/>
        <v>1</v>
      </c>
      <c r="O168" s="187">
        <f ca="1"/>
        <v>0.99130434000000001</v>
      </c>
    </row>
    <row r="169" spans="3:15">
      <c r="C169" s="462" t="s">
        <v>55</v>
      </c>
      <c r="D169" s="188" cm="1">
        <f t="array" aca="1" ref="D169:O169" ca="1">OFFSET('AlexNet각각 10번'!$E$195:$Q$234,ROW($A1)*4-3,COLUMN(A1)-0,1,12)</f>
        <v>1</v>
      </c>
      <c r="E169" s="188">
        <f ca="1"/>
        <v>0.97909999999999997</v>
      </c>
      <c r="F169" s="188">
        <f ca="1"/>
        <v>1</v>
      </c>
      <c r="G169" s="188">
        <f ca="1"/>
        <v>0.90739999999999998</v>
      </c>
      <c r="H169" s="188">
        <f ca="1"/>
        <v>0.65509260000000002</v>
      </c>
      <c r="I169" s="188">
        <f ca="1"/>
        <v>0.83101849999999999</v>
      </c>
      <c r="J169" s="188">
        <f ca="1"/>
        <v>0.80549999999999999</v>
      </c>
      <c r="K169" s="188">
        <f ca="1"/>
        <v>1</v>
      </c>
      <c r="L169" s="188">
        <f ca="1"/>
        <v>1</v>
      </c>
      <c r="M169" s="188">
        <f ca="1"/>
        <v>1</v>
      </c>
      <c r="N169" s="188">
        <f ca="1"/>
        <v>1</v>
      </c>
      <c r="O169" s="188">
        <f ca="1"/>
        <v>1</v>
      </c>
    </row>
    <row r="170" spans="3:15">
      <c r="C170" s="462"/>
      <c r="D170" s="188" cm="1">
        <f t="array" aca="1" ref="D170:O170" ca="1">OFFSET('AlexNet각각 10번'!$E$195:$Q$234,ROW($A2)*4-3,COLUMN(A2)-0,1,12)</f>
        <v>1</v>
      </c>
      <c r="E170" s="188">
        <f ca="1"/>
        <v>0.9375</v>
      </c>
      <c r="F170" s="188">
        <f ca="1"/>
        <v>1</v>
      </c>
      <c r="G170" s="188">
        <f ca="1"/>
        <v>0.94679999999999997</v>
      </c>
      <c r="H170" s="188">
        <f ca="1"/>
        <v>0.74768520000000005</v>
      </c>
      <c r="I170" s="188">
        <f ca="1"/>
        <v>0.95833330000000005</v>
      </c>
      <c r="J170" s="188">
        <f ca="1"/>
        <v>0.71750000000000003</v>
      </c>
      <c r="K170" s="188">
        <f ca="1"/>
        <v>1</v>
      </c>
      <c r="L170" s="188">
        <f ca="1"/>
        <v>1</v>
      </c>
      <c r="M170" s="188">
        <f ca="1"/>
        <v>1</v>
      </c>
      <c r="N170" s="188">
        <f ca="1"/>
        <v>1</v>
      </c>
      <c r="O170" s="188">
        <f ca="1"/>
        <v>0.99305560000000004</v>
      </c>
    </row>
    <row r="171" spans="3:15">
      <c r="C171" s="462"/>
      <c r="D171" s="188" cm="1">
        <f t="array" aca="1" ref="D171:O171" ca="1">OFFSET('AlexNet각각 10번'!$E$195:$Q$234,ROW($A3)*4-3,COLUMN(A3)-0,1,12)</f>
        <v>1</v>
      </c>
      <c r="E171" s="188">
        <f ca="1"/>
        <v>0.99529999999999996</v>
      </c>
      <c r="F171" s="188">
        <f ca="1"/>
        <v>0.99770000000000003</v>
      </c>
      <c r="G171" s="188">
        <f ca="1"/>
        <v>0.82869999999999999</v>
      </c>
      <c r="H171" s="188">
        <f ca="1"/>
        <v>0.82407410000000003</v>
      </c>
      <c r="I171" s="188">
        <f ca="1"/>
        <v>0.99074070000000003</v>
      </c>
      <c r="J171" s="188">
        <f ca="1"/>
        <v>0.50229999999999997</v>
      </c>
      <c r="K171" s="188">
        <f ca="1"/>
        <v>1</v>
      </c>
      <c r="L171" s="188">
        <f ca="1"/>
        <v>1</v>
      </c>
      <c r="M171" s="188">
        <f ca="1"/>
        <v>1</v>
      </c>
      <c r="N171" s="188">
        <f ca="1"/>
        <v>1</v>
      </c>
      <c r="O171" s="188">
        <f ca="1"/>
        <v>1</v>
      </c>
    </row>
    <row r="172" spans="3:15">
      <c r="C172" s="462"/>
      <c r="D172" s="188" cm="1">
        <f t="array" aca="1" ref="D172:O172" ca="1">OFFSET('AlexNet각각 10번'!$E$195:$Q$234,ROW($A4)*4-3,COLUMN(A4)-0,1,12)</f>
        <v>1</v>
      </c>
      <c r="E172" s="188">
        <f ca="1"/>
        <v>0.99529999999999996</v>
      </c>
      <c r="F172" s="188">
        <f ca="1"/>
        <v>0.99539999999999995</v>
      </c>
      <c r="G172" s="188">
        <f ca="1"/>
        <v>1</v>
      </c>
      <c r="H172" s="188">
        <f ca="1"/>
        <v>0.56712960000000001</v>
      </c>
      <c r="I172" s="188">
        <f ca="1"/>
        <v>1</v>
      </c>
      <c r="J172" s="188">
        <f ca="1"/>
        <v>0.71199999999999997</v>
      </c>
      <c r="K172" s="188">
        <f ca="1"/>
        <v>1</v>
      </c>
      <c r="L172" s="188">
        <f ca="1"/>
        <v>1</v>
      </c>
      <c r="M172" s="188">
        <f ca="1"/>
        <v>1</v>
      </c>
      <c r="N172" s="188">
        <f ca="1"/>
        <v>1</v>
      </c>
      <c r="O172" s="188">
        <f ca="1"/>
        <v>1</v>
      </c>
    </row>
    <row r="173" spans="3:15">
      <c r="C173" s="462"/>
      <c r="D173" s="188" cm="1">
        <f t="array" aca="1" ref="D173:O173" ca="1">OFFSET('AlexNet각각 10번'!$E$195:$Q$234,ROW($A5)*4-3,COLUMN(A5)-0,1,12)</f>
        <v>1</v>
      </c>
      <c r="E173" s="188">
        <f ca="1"/>
        <v>0.93510000000000004</v>
      </c>
      <c r="F173" s="188">
        <f ca="1"/>
        <v>1</v>
      </c>
      <c r="G173" s="188">
        <f ca="1"/>
        <v>1</v>
      </c>
      <c r="H173" s="188">
        <f ca="1"/>
        <v>0.56018520000000005</v>
      </c>
      <c r="I173" s="188">
        <f ca="1"/>
        <v>1</v>
      </c>
      <c r="J173" s="188">
        <f ca="1"/>
        <v>0.5</v>
      </c>
      <c r="K173" s="188">
        <f ca="1"/>
        <v>1</v>
      </c>
      <c r="L173" s="188">
        <f ca="1"/>
        <v>1</v>
      </c>
      <c r="M173" s="188">
        <f ca="1"/>
        <v>1</v>
      </c>
      <c r="N173" s="188">
        <f ca="1"/>
        <v>1</v>
      </c>
      <c r="O173" s="188">
        <f ca="1"/>
        <v>1</v>
      </c>
    </row>
    <row r="174" spans="3:15">
      <c r="C174" s="462"/>
      <c r="D174" s="188" cm="1">
        <f t="array" aca="1" ref="D174:O174" ca="1">OFFSET('AlexNet각각 10번'!$E$195:$Q$234,ROW($A6)*4-3,COLUMN(A6)-0,1,12)</f>
        <v>0.99770000000000003</v>
      </c>
      <c r="E174" s="188">
        <f ca="1"/>
        <v>0.96750000000000003</v>
      </c>
      <c r="F174" s="188">
        <f ca="1"/>
        <v>1</v>
      </c>
      <c r="G174" s="188">
        <f ca="1"/>
        <v>1</v>
      </c>
      <c r="H174" s="188">
        <f ca="1"/>
        <v>0.50231479999999995</v>
      </c>
      <c r="I174" s="188">
        <f ca="1"/>
        <v>0.99305560000000004</v>
      </c>
      <c r="J174" s="188">
        <f ca="1"/>
        <v>0.75690000000000002</v>
      </c>
      <c r="K174" s="188">
        <f ca="1"/>
        <v>1</v>
      </c>
      <c r="L174" s="188">
        <f ca="1"/>
        <v>1</v>
      </c>
      <c r="M174" s="188">
        <f ca="1"/>
        <v>0.99074070000000003</v>
      </c>
      <c r="N174" s="188">
        <f ca="1"/>
        <v>1</v>
      </c>
      <c r="O174" s="188">
        <f ca="1"/>
        <v>0.98611110000000002</v>
      </c>
    </row>
    <row r="175" spans="3:15">
      <c r="C175" s="462"/>
      <c r="D175" s="188" cm="1">
        <f t="array" aca="1" ref="D175:O175" ca="1">OFFSET('AlexNet각각 10번'!$E$195:$Q$234,ROW($A7)*4-3,COLUMN(A7)-0,1,12)</f>
        <v>1</v>
      </c>
      <c r="E175" s="188">
        <f ca="1"/>
        <v>0.94440000000000002</v>
      </c>
      <c r="F175" s="188">
        <f ca="1"/>
        <v>1</v>
      </c>
      <c r="G175" s="188">
        <f ca="1"/>
        <v>0.99760000000000004</v>
      </c>
      <c r="H175" s="188">
        <f ca="1"/>
        <v>0.6875</v>
      </c>
      <c r="I175" s="188">
        <f ca="1"/>
        <v>1</v>
      </c>
      <c r="J175" s="188">
        <f ca="1"/>
        <v>0.80549999999999999</v>
      </c>
      <c r="K175" s="188">
        <f ca="1"/>
        <v>1</v>
      </c>
      <c r="L175" s="188">
        <f ca="1"/>
        <v>1</v>
      </c>
      <c r="M175" s="188">
        <f ca="1"/>
        <v>0.99768520000000005</v>
      </c>
      <c r="N175" s="188">
        <f ca="1"/>
        <v>1</v>
      </c>
      <c r="O175" s="188">
        <f ca="1"/>
        <v>1</v>
      </c>
    </row>
    <row r="176" spans="3:15">
      <c r="C176" s="462"/>
      <c r="D176" s="188" cm="1">
        <f t="array" aca="1" ref="D176:O176" ca="1">OFFSET('AlexNet각각 10번'!$E$195:$Q$234,ROW($A8)*4-3,COLUMN(A8)-0,1,12)</f>
        <v>1</v>
      </c>
      <c r="E176" s="188">
        <f ca="1"/>
        <v>0.91659999999999997</v>
      </c>
      <c r="F176" s="188">
        <f ca="1"/>
        <v>0.92359999999999998</v>
      </c>
      <c r="G176" s="188">
        <f ca="1"/>
        <v>1</v>
      </c>
      <c r="H176" s="188">
        <f ca="1"/>
        <v>0.55555560000000004</v>
      </c>
      <c r="I176" s="188">
        <f ca="1"/>
        <v>0.95601849999999999</v>
      </c>
      <c r="J176" s="188">
        <f ca="1"/>
        <v>0.50229999999999997</v>
      </c>
      <c r="K176" s="188">
        <f ca="1"/>
        <v>1</v>
      </c>
      <c r="L176" s="188">
        <f ca="1"/>
        <v>1</v>
      </c>
      <c r="M176" s="188">
        <f ca="1"/>
        <v>0.99768520000000005</v>
      </c>
      <c r="N176" s="188">
        <f ca="1"/>
        <v>1</v>
      </c>
      <c r="O176" s="188">
        <f ca="1"/>
        <v>1</v>
      </c>
    </row>
    <row r="177" spans="3:15">
      <c r="C177" s="462"/>
      <c r="D177" s="188" cm="1">
        <f t="array" aca="1" ref="D177:O177" ca="1">OFFSET('AlexNet각각 10번'!$E$195:$Q$234,ROW($A9)*4-3,COLUMN(A9)-0,1,12)</f>
        <v>0.99070000000000003</v>
      </c>
      <c r="E177" s="188">
        <f ca="1"/>
        <v>1</v>
      </c>
      <c r="F177" s="188">
        <f ca="1"/>
        <v>1</v>
      </c>
      <c r="G177" s="188">
        <f ca="1"/>
        <v>0.99760000000000004</v>
      </c>
      <c r="H177" s="188">
        <f ca="1"/>
        <v>0.67592589999999997</v>
      </c>
      <c r="I177" s="188">
        <f ca="1"/>
        <v>0.79398150000000001</v>
      </c>
      <c r="J177" s="188">
        <f ca="1"/>
        <v>0.70830000000000004</v>
      </c>
      <c r="K177" s="188">
        <f ca="1"/>
        <v>1</v>
      </c>
      <c r="L177" s="188">
        <f ca="1"/>
        <v>1</v>
      </c>
      <c r="M177" s="188">
        <f ca="1"/>
        <v>0.99768520000000005</v>
      </c>
      <c r="N177" s="188">
        <f ca="1"/>
        <v>1</v>
      </c>
      <c r="O177" s="188">
        <f ca="1"/>
        <v>1</v>
      </c>
    </row>
    <row r="178" spans="3:15">
      <c r="C178" s="462"/>
      <c r="D178" s="188" cm="1">
        <f t="array" aca="1" ref="D178:O178" ca="1">OFFSET('AlexNet각각 10번'!$E$195:$Q$234,ROW($A10)*4-3,COLUMN(A10)-0,1,12)</f>
        <v>1</v>
      </c>
      <c r="E178" s="188">
        <f ca="1"/>
        <v>0.98140000000000005</v>
      </c>
      <c r="F178" s="188">
        <f ca="1"/>
        <v>1</v>
      </c>
      <c r="G178" s="188">
        <f ca="1"/>
        <v>0.95369999999999999</v>
      </c>
      <c r="H178" s="188">
        <f ca="1"/>
        <v>0.56940000000000002</v>
      </c>
      <c r="I178" s="188">
        <f ca="1"/>
        <v>0.91898150000000001</v>
      </c>
      <c r="J178" s="188">
        <f ca="1"/>
        <v>0.64119999999999999</v>
      </c>
      <c r="K178" s="188">
        <f ca="1"/>
        <v>1</v>
      </c>
      <c r="L178" s="188">
        <f ca="1"/>
        <v>1</v>
      </c>
      <c r="M178" s="188">
        <f ca="1"/>
        <v>1</v>
      </c>
      <c r="N178" s="188">
        <f ca="1"/>
        <v>1</v>
      </c>
      <c r="O178" s="188">
        <f ca="1"/>
        <v>1</v>
      </c>
    </row>
    <row r="182" spans="3:15">
      <c r="C182" t="s">
        <v>72</v>
      </c>
    </row>
    <row r="183" spans="3:15">
      <c r="C183" s="463" t="s">
        <v>68</v>
      </c>
      <c r="D183" s="184" cm="1">
        <f t="array" aca="1" ref="D183:O183" ca="1">OFFSET('AlexNet각각 10번'!$E$7:$Q$46,ROW($A1)*4-2,COLUMN(A1)-0,1,12)</f>
        <v>2.9098000000000002</v>
      </c>
      <c r="E183" s="184">
        <f ca="1"/>
        <v>3.0348000000000002</v>
      </c>
      <c r="F183" s="184">
        <f ca="1"/>
        <v>3.3736999999999999</v>
      </c>
      <c r="G183" s="184">
        <f ca="1"/>
        <v>3.6373000000000002</v>
      </c>
      <c r="H183" s="184">
        <f ca="1"/>
        <v>3.1144645214080802</v>
      </c>
      <c r="I183" s="184">
        <f ca="1"/>
        <v>3.3628894488016701</v>
      </c>
      <c r="J183" s="184">
        <f ca="1"/>
        <v>2.8662000000000001</v>
      </c>
      <c r="K183" s="184">
        <f ca="1"/>
        <v>4.7733016496446599E-6</v>
      </c>
      <c r="L183" s="184">
        <f ca="1"/>
        <v>3.53155792254256E-6</v>
      </c>
      <c r="M183" s="184">
        <f ca="1"/>
        <v>0.39614197953293701</v>
      </c>
      <c r="N183" s="184">
        <f ca="1"/>
        <v>0</v>
      </c>
      <c r="O183" s="184">
        <f ca="1"/>
        <v>0.26515570927100801</v>
      </c>
    </row>
    <row r="184" spans="3:15">
      <c r="C184" s="463"/>
      <c r="D184" s="184" cm="1">
        <f t="array" aca="1" ref="D184:O184" ca="1">OFFSET('AlexNet각각 10번'!$E$7:$Q$46,ROW($A2)*4-2,COLUMN(A2)-0,1,12)</f>
        <v>3.3451</v>
      </c>
      <c r="E184" s="184">
        <f ca="1"/>
        <v>3.3107000000000002</v>
      </c>
      <c r="F184" s="184">
        <f ca="1"/>
        <v>3.1966000000000001</v>
      </c>
      <c r="G184" s="184">
        <f ca="1"/>
        <v>3.9235000000000002</v>
      </c>
      <c r="H184" s="184">
        <f ca="1"/>
        <v>2.96698999404907</v>
      </c>
      <c r="I184" s="184">
        <f ca="1"/>
        <v>3.2539901733398402</v>
      </c>
      <c r="J184" s="184">
        <f ca="1"/>
        <v>3.3346</v>
      </c>
      <c r="K184" s="184">
        <f ca="1"/>
        <v>4.0133638018839202E-6</v>
      </c>
      <c r="L184" s="184">
        <f ca="1"/>
        <v>1.8676081860273E-6</v>
      </c>
      <c r="M184" s="184">
        <f ca="1"/>
        <v>0.27899010529896801</v>
      </c>
      <c r="N184" s="184">
        <f ca="1"/>
        <v>0</v>
      </c>
      <c r="O184" s="184">
        <f ca="1"/>
        <v>0.43167736691733199</v>
      </c>
    </row>
    <row r="185" spans="3:15">
      <c r="C185" s="463"/>
      <c r="D185" s="184" cm="1">
        <f t="array" aca="1" ref="D185:O185" ca="1">OFFSET('AlexNet각각 10번'!$E$7:$Q$46,ROW($A3)*4-2,COLUMN(A3)-0,1,12)</f>
        <v>3.1981000000000002</v>
      </c>
      <c r="E185" s="184">
        <f ca="1"/>
        <v>3.2898000000000001</v>
      </c>
      <c r="F185" s="184">
        <f ca="1"/>
        <v>3.0508000000000002</v>
      </c>
      <c r="G185" s="184">
        <f ca="1"/>
        <v>3.2654999999999998</v>
      </c>
      <c r="H185" s="184">
        <f ca="1"/>
        <v>2.6939067840576101</v>
      </c>
      <c r="I185" s="184">
        <f ca="1"/>
        <v>3.3870439529418901</v>
      </c>
      <c r="J185" s="184">
        <f ca="1"/>
        <v>2.7458</v>
      </c>
      <c r="K185" s="184">
        <f ca="1"/>
        <v>4.4504592248510202E-6</v>
      </c>
      <c r="L185" s="184">
        <f ca="1"/>
        <v>1.8924407261996101E-6</v>
      </c>
      <c r="M185" s="184">
        <f ca="1"/>
        <v>0.25886189440886098</v>
      </c>
      <c r="N185" s="184">
        <f ca="1"/>
        <v>0</v>
      </c>
      <c r="O185" s="184">
        <f ca="1"/>
        <v>0.340971545626719</v>
      </c>
    </row>
    <row r="186" spans="3:15">
      <c r="C186" s="463"/>
      <c r="D186" s="184" cm="1">
        <f t="array" aca="1" ref="D186:O186" ca="1">OFFSET('AlexNet각각 10번'!$E$7:$Q$46,ROW($A4)*4-2,COLUMN(A4)-0,1,12)</f>
        <v>3.18</v>
      </c>
      <c r="E186" s="184">
        <f ca="1"/>
        <v>3.0872000000000002</v>
      </c>
      <c r="F186" s="184">
        <f ca="1"/>
        <v>3.41</v>
      </c>
      <c r="G186" s="184">
        <f ca="1"/>
        <v>3.4935999999999998</v>
      </c>
      <c r="H186" s="184">
        <f ca="1"/>
        <v>2.2468067804972298</v>
      </c>
      <c r="I186" s="184">
        <f ca="1"/>
        <v>3.4239056905110599</v>
      </c>
      <c r="J186" s="184">
        <f ca="1"/>
        <v>3.2658999999999998</v>
      </c>
      <c r="K186" s="184">
        <f ca="1"/>
        <v>2.1010576650344998E-6</v>
      </c>
      <c r="L186" s="184">
        <f ca="1"/>
        <v>2.115958371481E-6</v>
      </c>
      <c r="M186" s="184">
        <f ca="1"/>
        <v>0.28227335882062699</v>
      </c>
      <c r="N186" s="184">
        <f ca="1"/>
        <v>4.9670534352230698E-9</v>
      </c>
      <c r="O186" s="184">
        <f ca="1"/>
        <v>0.32291520433500398</v>
      </c>
    </row>
    <row r="187" spans="3:15">
      <c r="C187" s="463"/>
      <c r="D187" s="184" cm="1">
        <f t="array" aca="1" ref="D187:O187" ca="1">OFFSET('AlexNet각각 10번'!$E$7:$Q$46,ROW($A5)*4-2,COLUMN(A5)-0,1,12)</f>
        <v>3.383</v>
      </c>
      <c r="E187" s="184">
        <f ca="1"/>
        <v>3.1459999999999999</v>
      </c>
      <c r="F187" s="184">
        <f ca="1"/>
        <v>3.4529999999999998</v>
      </c>
      <c r="G187" s="184">
        <f ca="1"/>
        <v>3.3201000000000001</v>
      </c>
      <c r="H187" s="184">
        <f ca="1"/>
        <v>2.8606311480204201</v>
      </c>
      <c r="I187" s="184">
        <f ca="1"/>
        <v>2.79125499725341</v>
      </c>
      <c r="J187" s="184">
        <f ca="1"/>
        <v>2.4661</v>
      </c>
      <c r="K187" s="184">
        <f ca="1"/>
        <v>2.7815396303291502E-6</v>
      </c>
      <c r="L187" s="184">
        <f ca="1"/>
        <v>3.5265898077341199E-6</v>
      </c>
      <c r="M187" s="184">
        <f ca="1"/>
        <v>0.27951192615243298</v>
      </c>
      <c r="N187" s="184">
        <f ca="1"/>
        <v>0</v>
      </c>
      <c r="O187" s="184">
        <f ca="1"/>
        <v>0.31727637397125302</v>
      </c>
    </row>
    <row r="188" spans="3:15">
      <c r="C188" s="463"/>
      <c r="D188" s="184" cm="1">
        <f t="array" aca="1" ref="D188:O188" ca="1">OFFSET('AlexNet각각 10번'!$E$7:$Q$46,ROW($A6)*4-2,COLUMN(A6)-0,1,12)</f>
        <v>3.2004999999999999</v>
      </c>
      <c r="E188" s="184">
        <f ca="1"/>
        <v>3.2545999999999999</v>
      </c>
      <c r="F188" s="184">
        <f ca="1"/>
        <v>3.3893</v>
      </c>
      <c r="G188" s="184">
        <f ca="1"/>
        <v>3.4588000000000001</v>
      </c>
      <c r="H188" s="184">
        <f ca="1"/>
        <v>2.8633464177449501</v>
      </c>
      <c r="I188" s="184">
        <f ca="1"/>
        <v>3.24088335037231</v>
      </c>
      <c r="J188" s="184">
        <f ca="1"/>
        <v>2.9154</v>
      </c>
      <c r="K188" s="184">
        <f ca="1"/>
        <v>6.0200360773402797E-6</v>
      </c>
      <c r="L188" s="184">
        <f ca="1"/>
        <v>1.15432085294742E-5</v>
      </c>
      <c r="M188" s="184">
        <f ca="1"/>
        <v>0.37948399432934798</v>
      </c>
      <c r="N188" s="184">
        <f ca="1"/>
        <v>0</v>
      </c>
      <c r="O188" s="184">
        <f ca="1"/>
        <v>0.334618398415235</v>
      </c>
    </row>
    <row r="189" spans="3:15">
      <c r="C189" s="463"/>
      <c r="D189" s="184" cm="1">
        <f t="array" aca="1" ref="D189:O189" ca="1">OFFSET('AlexNet각각 10번'!$E$7:$Q$46,ROW($A7)*4-2,COLUMN(A7)-0,1,12)</f>
        <v>3.3675000000000002</v>
      </c>
      <c r="E189" s="184">
        <f ca="1"/>
        <v>3.2847</v>
      </c>
      <c r="F189" s="184">
        <f ca="1"/>
        <v>3.4508999999999999</v>
      </c>
      <c r="G189" s="184">
        <f ca="1"/>
        <v>3.6383999999999999</v>
      </c>
      <c r="H189" s="184">
        <f ca="1"/>
        <v>3.0239591598510698</v>
      </c>
      <c r="I189" s="184">
        <f ca="1"/>
        <v>2.44277914365132</v>
      </c>
      <c r="J189" s="184">
        <f ca="1"/>
        <v>3.0280133883158298</v>
      </c>
      <c r="K189" s="184">
        <f ca="1"/>
        <v>3.7203102086398999E-6</v>
      </c>
      <c r="L189" s="184">
        <f ca="1"/>
        <v>8.2551696323207495E-6</v>
      </c>
      <c r="M189" s="184">
        <f ca="1"/>
        <v>0.30383482078711099</v>
      </c>
      <c r="N189" s="184">
        <f ca="1"/>
        <v>0</v>
      </c>
      <c r="O189" s="184">
        <f ca="1"/>
        <v>0.316003367460022</v>
      </c>
    </row>
    <row r="190" spans="3:15">
      <c r="C190" s="463"/>
      <c r="D190" s="184" cm="1">
        <f t="array" aca="1" ref="D190:O190" ca="1">OFFSET('AlexNet각각 10번'!$E$7:$Q$46,ROW($A8)*4-2,COLUMN(A8)-0,1,12)</f>
        <v>3.4575</v>
      </c>
      <c r="E190" s="184">
        <f ca="1"/>
        <v>3.1718999999999999</v>
      </c>
      <c r="F190" s="184">
        <f ca="1"/>
        <v>3.8022999999999998</v>
      </c>
      <c r="G190" s="184">
        <f ca="1"/>
        <v>3.4716</v>
      </c>
      <c r="H190" s="184">
        <f ca="1"/>
        <v>3.1423877080281502</v>
      </c>
      <c r="I190" s="184">
        <f ca="1"/>
        <v>2.7516327699025398</v>
      </c>
      <c r="J190" s="184">
        <f ca="1"/>
        <v>2.8436380227406799</v>
      </c>
      <c r="K190" s="184">
        <f ca="1"/>
        <v>1.06442766991676E-5</v>
      </c>
      <c r="L190" s="184">
        <f ca="1"/>
        <v>2.0066837199313599E-6</v>
      </c>
      <c r="M190" s="184">
        <f ca="1"/>
        <v>0.33542121504433398</v>
      </c>
      <c r="N190" s="184">
        <f ca="1"/>
        <v>0</v>
      </c>
      <c r="O190" s="184">
        <f ca="1"/>
        <v>0.314399492616454</v>
      </c>
    </row>
    <row r="191" spans="3:15">
      <c r="C191" s="463"/>
      <c r="D191" s="184" cm="1">
        <f t="array" aca="1" ref="D191:O191" ca="1">OFFSET('AlexNet각각 10번'!$E$7:$Q$46,ROW($A9)*4-2,COLUMN(A9)-0,1,12)</f>
        <v>3.2934999999999999</v>
      </c>
      <c r="E191" s="184">
        <f ca="1"/>
        <v>3.1928000000000001</v>
      </c>
      <c r="F191" s="184">
        <f ca="1"/>
        <v>3.2416</v>
      </c>
      <c r="G191" s="184">
        <f ca="1"/>
        <v>3.66</v>
      </c>
      <c r="H191" s="184">
        <f ca="1"/>
        <v>3.1791731516520101</v>
      </c>
      <c r="I191" s="184">
        <f ca="1"/>
        <v>3.1426847775777098</v>
      </c>
      <c r="J191" s="184">
        <f ca="1"/>
        <v>2.4382226467132502</v>
      </c>
      <c r="K191" s="184">
        <f ca="1"/>
        <v>2.8610114289525201E-6</v>
      </c>
      <c r="L191" s="184">
        <f ca="1"/>
        <v>6.0100680154088501E-6</v>
      </c>
      <c r="M191" s="184">
        <f ca="1"/>
        <v>0.32307350775226901</v>
      </c>
      <c r="N191" s="184">
        <f ca="1"/>
        <v>1.39077277102236E-7</v>
      </c>
      <c r="O191" s="184">
        <f ca="1"/>
        <v>0.407801192719489</v>
      </c>
    </row>
    <row r="192" spans="3:15">
      <c r="C192" s="463"/>
      <c r="D192" s="184" cm="1">
        <f t="array" aca="1" ref="D192:O192" ca="1">OFFSET('AlexNet각각 10번'!$E$7:$Q$46,ROW($A10)*4-2,COLUMN(A10)-0,1,12)</f>
        <v>3.4636</v>
      </c>
      <c r="E192" s="184">
        <f ca="1"/>
        <v>3.2481</v>
      </c>
      <c r="F192" s="184">
        <f ca="1"/>
        <v>3.2974999999999999</v>
      </c>
      <c r="G192" s="184">
        <f ca="1"/>
        <v>3.6263000000000001</v>
      </c>
      <c r="H192" s="184">
        <f ca="1"/>
        <v>2.3858000000000001</v>
      </c>
      <c r="I192" s="184">
        <f ca="1"/>
        <v>3.2157</v>
      </c>
      <c r="J192" s="184">
        <f ca="1"/>
        <v>3.0393646558125802</v>
      </c>
      <c r="K192" s="184">
        <f ca="1"/>
        <v>1.5944214434663599E-6</v>
      </c>
      <c r="L192" s="184">
        <f ca="1"/>
        <v>2.09208725815794E-5</v>
      </c>
      <c r="M192" s="184">
        <f ca="1"/>
        <v>0.36466892288687303</v>
      </c>
      <c r="N192" s="184">
        <f ca="1"/>
        <v>0</v>
      </c>
      <c r="O192" s="184">
        <f ca="1"/>
        <v>0.34528880709937398</v>
      </c>
    </row>
    <row r="193" spans="3:15">
      <c r="C193" s="464" t="s">
        <v>52</v>
      </c>
      <c r="D193" s="185" cm="1">
        <f t="array" aca="1" ref="D193:O193" ca="1">OFFSET('AlexNet각각 10번'!$E$54:$Q$93,ROW($A1)*4-2,COLUMN(A1)-0,1,12)</f>
        <v>3.7877999999999998</v>
      </c>
      <c r="E193" s="185">
        <f ca="1"/>
        <v>3.1976</v>
      </c>
      <c r="F193" s="185">
        <f ca="1"/>
        <v>2.9670999999999998</v>
      </c>
      <c r="G193" s="185">
        <f ca="1"/>
        <v>3.8673000000000002</v>
      </c>
      <c r="H193" s="185">
        <f ca="1"/>
        <v>2.38806796073913</v>
      </c>
      <c r="I193" s="185">
        <f ca="1"/>
        <v>2.78862873713175</v>
      </c>
      <c r="J193" s="185">
        <f ca="1"/>
        <v>1.86715074380238</v>
      </c>
      <c r="K193" s="185">
        <f ca="1"/>
        <v>4.8477801707728399E-6</v>
      </c>
      <c r="L193" s="185">
        <f ca="1"/>
        <v>3.41482109433854E-6</v>
      </c>
      <c r="M193" s="185">
        <f ca="1"/>
        <v>1.0925497611363699</v>
      </c>
      <c r="N193" s="185">
        <f ca="1"/>
        <v>0</v>
      </c>
      <c r="O193" s="185">
        <f ca="1"/>
        <v>1.48742793003718</v>
      </c>
    </row>
    <row r="194" spans="3:15">
      <c r="C194" s="464"/>
      <c r="D194" s="185" cm="1">
        <f t="array" aca="1" ref="D194:O194" ca="1">OFFSET('AlexNet각각 10번'!$E$54:$Q$93,ROW($A2)*4-2,COLUMN(A2)-0,1,12)</f>
        <v>3.1013000000000002</v>
      </c>
      <c r="E194" s="185">
        <f ca="1"/>
        <v>3.3736000000000002</v>
      </c>
      <c r="F194" s="185">
        <f ca="1"/>
        <v>3.2021000000000002</v>
      </c>
      <c r="G194" s="185">
        <f ca="1"/>
        <v>2.7149000000000001</v>
      </c>
      <c r="H194" s="185">
        <f ca="1"/>
        <v>2.0375622113545702</v>
      </c>
      <c r="I194" s="185">
        <f ca="1"/>
        <v>3.4915680885314901</v>
      </c>
      <c r="J194" s="185">
        <f ca="1"/>
        <v>2.62139463424682</v>
      </c>
      <c r="K194" s="185">
        <f ca="1"/>
        <v>9.7849151643458703E-6</v>
      </c>
      <c r="L194" s="185">
        <f ca="1"/>
        <v>7.8627267612318906E-6</v>
      </c>
      <c r="M194" s="185">
        <f ca="1"/>
        <v>1.3507890701293901</v>
      </c>
      <c r="N194" s="185">
        <f ca="1"/>
        <v>0</v>
      </c>
      <c r="O194" s="185">
        <f ca="1"/>
        <v>1.2189052899678501</v>
      </c>
    </row>
    <row r="195" spans="3:15">
      <c r="C195" s="464"/>
      <c r="D195" s="185" cm="1">
        <f t="array" aca="1" ref="D195:O195" ca="1">OFFSET('AlexNet각각 10번'!$E$54:$Q$93,ROW($A3)*4-2,COLUMN(A3)-0,1,12)</f>
        <v>3.5703</v>
      </c>
      <c r="E195" s="185">
        <f ca="1"/>
        <v>3.2663000000000002</v>
      </c>
      <c r="F195" s="185">
        <f ca="1"/>
        <v>3.0497999999999998</v>
      </c>
      <c r="G195" s="185">
        <f ca="1"/>
        <v>3.7145000000000001</v>
      </c>
      <c r="H195" s="185">
        <f ca="1"/>
        <v>1.8318389654159499</v>
      </c>
      <c r="I195" s="185">
        <f ca="1"/>
        <v>3.0252545674641902</v>
      </c>
      <c r="J195" s="185">
        <f ca="1"/>
        <v>3.00102837880452</v>
      </c>
      <c r="K195" s="185">
        <f ca="1"/>
        <v>1.7583309575760101E-6</v>
      </c>
      <c r="L195" s="185">
        <f ca="1"/>
        <v>1.42299625925564E-5</v>
      </c>
      <c r="M195" s="185">
        <f ca="1"/>
        <v>1.2335190574328101</v>
      </c>
      <c r="N195" s="185">
        <f ca="1"/>
        <v>0</v>
      </c>
      <c r="O195" s="185">
        <f ca="1"/>
        <v>1.3120173215866</v>
      </c>
    </row>
    <row r="196" spans="3:15">
      <c r="C196" s="464"/>
      <c r="D196" s="185" cm="1">
        <f t="array" aca="1" ref="D196:O196" ca="1">OFFSET('AlexNet각각 10번'!$E$54:$Q$93,ROW($A4)*4-2,COLUMN(A4)-0,1,12)</f>
        <v>3.6709000000000001</v>
      </c>
      <c r="E196" s="185">
        <f ca="1"/>
        <v>3.2109999999999999</v>
      </c>
      <c r="F196" s="185">
        <f ca="1"/>
        <v>3.5453000000000001</v>
      </c>
      <c r="G196" s="185">
        <f ca="1"/>
        <v>3.4426999999999999</v>
      </c>
      <c r="H196" s="185">
        <f ca="1"/>
        <v>2.3429608345031698</v>
      </c>
      <c r="I196" s="185">
        <f ca="1"/>
        <v>3.4015499750773102</v>
      </c>
      <c r="J196" s="185">
        <f ca="1"/>
        <v>2.4283219178517599</v>
      </c>
      <c r="K196" s="185">
        <f ca="1"/>
        <v>3.8996999743782602E-5</v>
      </c>
      <c r="L196" s="185">
        <f ca="1"/>
        <v>1.0641748455479101E-5</v>
      </c>
      <c r="M196" s="185">
        <f ca="1"/>
        <v>1.40880495309829</v>
      </c>
      <c r="N196" s="185">
        <f ca="1"/>
        <v>0</v>
      </c>
      <c r="O196" s="185">
        <f ca="1"/>
        <v>1.1369487841924</v>
      </c>
    </row>
    <row r="197" spans="3:15">
      <c r="C197" s="464"/>
      <c r="D197" s="185" cm="1">
        <f t="array" aca="1" ref="D197:O197" ca="1">OFFSET('AlexNet각각 10번'!$E$54:$Q$93,ROW($A5)*4-2,COLUMN(A5)-0,1,12)</f>
        <v>2.4552</v>
      </c>
      <c r="E197" s="185">
        <f ca="1"/>
        <v>3.1202999999999999</v>
      </c>
      <c r="F197" s="185">
        <f ca="1"/>
        <v>2.8601000000000001</v>
      </c>
      <c r="G197" s="185">
        <f ca="1"/>
        <v>3.2909999999999999</v>
      </c>
      <c r="H197" s="185">
        <f ca="1"/>
        <v>1.96491003036499</v>
      </c>
      <c r="I197" s="185">
        <f ca="1"/>
        <v>3.4205632209777801</v>
      </c>
      <c r="J197" s="185">
        <f ca="1"/>
        <v>2.37762403488159</v>
      </c>
      <c r="K197" s="185">
        <f ca="1"/>
        <v>1.6837890446671101E-5</v>
      </c>
      <c r="L197" s="185">
        <f ca="1"/>
        <v>1.4575427485397001E-5</v>
      </c>
      <c r="M197" s="185">
        <f ca="1"/>
        <v>1.26378134886423</v>
      </c>
      <c r="N197" s="185">
        <f ca="1"/>
        <v>4.9670531391636001E-9</v>
      </c>
      <c r="O197" s="185">
        <f ca="1"/>
        <v>1.45893176396687</v>
      </c>
    </row>
    <row r="198" spans="3:15">
      <c r="C198" s="464"/>
      <c r="D198" s="185" cm="1">
        <f t="array" aca="1" ref="D198:O198" ca="1">OFFSET('AlexNet각각 10번'!$E$54:$Q$93,ROW($A6)*4-2,COLUMN(A6)-0,1,12)</f>
        <v>3.1301999999999999</v>
      </c>
      <c r="E198" s="185">
        <f ca="1"/>
        <v>3.3574999999999999</v>
      </c>
      <c r="F198" s="185">
        <f ca="1"/>
        <v>3.2888999999999999</v>
      </c>
      <c r="G198" s="185">
        <f ca="1"/>
        <v>3.6901000000000002</v>
      </c>
      <c r="H198" s="185">
        <f ca="1"/>
        <v>2.0134993394215899</v>
      </c>
      <c r="I198" s="185">
        <f ca="1"/>
        <v>3.5221491654713901</v>
      </c>
      <c r="J198" s="185">
        <f ca="1"/>
        <v>2.37336230278015</v>
      </c>
      <c r="K198" s="185">
        <f ca="1"/>
        <v>9.8916893875866595E-6</v>
      </c>
      <c r="L198" s="185">
        <f ca="1"/>
        <v>1.32986935265459E-5</v>
      </c>
      <c r="M198" s="185">
        <f ca="1"/>
        <v>1.4692545334497999</v>
      </c>
      <c r="N198" s="185">
        <f ca="1"/>
        <v>0</v>
      </c>
      <c r="O198" s="185">
        <f ca="1"/>
        <v>1.4116114377975399</v>
      </c>
    </row>
    <row r="199" spans="3:15">
      <c r="C199" s="464"/>
      <c r="D199" s="185" cm="1">
        <f t="array" aca="1" ref="D199:O199" ca="1">OFFSET('AlexNet각각 10번'!$E$54:$Q$93,ROW($A7)*4-2,COLUMN(A7)-0,1,12)</f>
        <v>3.0722</v>
      </c>
      <c r="E199" s="185">
        <f ca="1"/>
        <v>2.9579</v>
      </c>
      <c r="F199" s="185">
        <f ca="1"/>
        <v>2.7357</v>
      </c>
      <c r="G199" s="185">
        <f ca="1"/>
        <v>3.4075000000000002</v>
      </c>
      <c r="H199" s="185">
        <f ca="1"/>
        <v>2.06055752436319</v>
      </c>
      <c r="I199" s="185">
        <f ca="1"/>
        <v>3.6247546672821001</v>
      </c>
      <c r="J199" s="185">
        <f ca="1"/>
        <v>2.5726518630981401</v>
      </c>
      <c r="K199" s="185">
        <f ca="1"/>
        <v>1.2506337649635101E-5</v>
      </c>
      <c r="L199" s="185">
        <f ca="1"/>
        <v>6.0199752927777199E-6</v>
      </c>
      <c r="M199" s="185">
        <f ca="1"/>
        <v>1.1957616607348101</v>
      </c>
      <c r="N199" s="185">
        <f ca="1"/>
        <v>0</v>
      </c>
      <c r="O199" s="185">
        <f ca="1"/>
        <v>1.38251376152038</v>
      </c>
    </row>
    <row r="200" spans="3:15">
      <c r="C200" s="464"/>
      <c r="D200" s="185" cm="1">
        <f t="array" aca="1" ref="D200:O200" ca="1">OFFSET('AlexNet각각 10번'!$E$54:$Q$93,ROW($A8)*4-2,COLUMN(A8)-0,1,12)</f>
        <v>3.2166999999999999</v>
      </c>
      <c r="E200" s="185">
        <f ca="1"/>
        <v>3.2966000000000002</v>
      </c>
      <c r="F200" s="185">
        <f ca="1"/>
        <v>3.4725000000000001</v>
      </c>
      <c r="G200" s="185">
        <f ca="1"/>
        <v>3.4557000000000002</v>
      </c>
      <c r="H200" s="185">
        <f ca="1"/>
        <v>2.0435779094696001</v>
      </c>
      <c r="I200" s="185">
        <f ca="1"/>
        <v>3.59852393468221</v>
      </c>
      <c r="J200" s="185">
        <f ca="1"/>
        <v>2.3909675280253002</v>
      </c>
      <c r="K200" s="185">
        <f ca="1"/>
        <v>8.3469981291273092E-6</v>
      </c>
      <c r="L200" s="185">
        <f ca="1"/>
        <v>4.4628644294183001E-6</v>
      </c>
      <c r="M200" s="185">
        <f ca="1"/>
        <v>1.2233391602834001</v>
      </c>
      <c r="N200" s="185">
        <f ca="1"/>
        <v>0</v>
      </c>
      <c r="O200" s="185">
        <f ca="1"/>
        <v>1.18106623490651</v>
      </c>
    </row>
    <row r="201" spans="3:15">
      <c r="C201" s="464"/>
      <c r="D201" s="185" cm="1">
        <f t="array" aca="1" ref="D201:O201" ca="1">OFFSET('AlexNet각각 10번'!$E$54:$Q$93,ROW($A9)*4-2,COLUMN(A9)-0,1,12)</f>
        <v>2.7298</v>
      </c>
      <c r="E201" s="185">
        <f ca="1"/>
        <v>3.6533000000000002</v>
      </c>
      <c r="F201" s="185">
        <f ca="1"/>
        <v>2.8380999999999998</v>
      </c>
      <c r="G201" s="185">
        <f ca="1"/>
        <v>3.5488</v>
      </c>
      <c r="H201" s="185">
        <f ca="1"/>
        <v>2.0400285323460898</v>
      </c>
      <c r="I201" s="185">
        <f ca="1"/>
        <v>3.3875738779703699</v>
      </c>
      <c r="J201" s="185">
        <f ca="1"/>
        <v>2.2620147864023799</v>
      </c>
      <c r="K201" s="185">
        <f ca="1"/>
        <v>7.0630609722381099E-6</v>
      </c>
      <c r="L201" s="185">
        <f ca="1"/>
        <v>4.7906866408690503E-6</v>
      </c>
      <c r="M201" s="185">
        <f ca="1"/>
        <v>1.2589318553606601</v>
      </c>
      <c r="N201" s="185">
        <f ca="1"/>
        <v>2.4835267176115299E-9</v>
      </c>
      <c r="O201" s="185">
        <f ca="1"/>
        <v>0.90891802310943604</v>
      </c>
    </row>
    <row r="202" spans="3:15">
      <c r="C202" s="464"/>
      <c r="D202" s="185" cm="1">
        <f t="array" aca="1" ref="D202:O202" ca="1">OFFSET('AlexNet각각 10번'!$E$54:$Q$93,ROW($A10)*4-2,COLUMN(A10)-0,1,12)</f>
        <v>2.6383000000000001</v>
      </c>
      <c r="E202" s="185">
        <f ca="1"/>
        <v>3.2511000000000001</v>
      </c>
      <c r="F202" s="185">
        <f ca="1"/>
        <v>2.7467999999999999</v>
      </c>
      <c r="G202" s="185">
        <f ca="1"/>
        <v>3.5613999999999999</v>
      </c>
      <c r="H202" s="185">
        <f ca="1"/>
        <v>2.726</v>
      </c>
      <c r="I202" s="185">
        <f ca="1"/>
        <v>2.5303</v>
      </c>
      <c r="J202" s="185">
        <f ca="1"/>
        <v>2.2395572662353498</v>
      </c>
      <c r="K202" s="185">
        <f ca="1"/>
        <v>2.4705240017889601E-5</v>
      </c>
      <c r="L202" s="185">
        <f ca="1"/>
        <v>6.3800700142261696E-6</v>
      </c>
      <c r="M202" s="185">
        <f ca="1"/>
        <v>1.27410912513732</v>
      </c>
      <c r="N202" s="185">
        <f ca="1"/>
        <v>0</v>
      </c>
      <c r="O202" s="185">
        <f ca="1"/>
        <v>1.33218193054199</v>
      </c>
    </row>
    <row r="203" spans="3:15">
      <c r="C203" s="465" t="s">
        <v>53</v>
      </c>
      <c r="D203" s="186" cm="1">
        <f t="array" aca="1" ref="D203:O203" ca="1">OFFSET('AlexNet각각 10번'!$E$101:$Q$140,ROW($A1)*4-2,COLUMN(A1)-0,1,12)</f>
        <v>2.6362999999999999</v>
      </c>
      <c r="E203" s="186">
        <f ca="1"/>
        <v>2.4901</v>
      </c>
      <c r="F203" s="186">
        <f ca="1"/>
        <v>2.6368999999999998</v>
      </c>
      <c r="G203" s="186">
        <f ca="1"/>
        <v>2.4134000000000002</v>
      </c>
      <c r="H203" s="186">
        <f ca="1"/>
        <v>1.4812843402226701</v>
      </c>
      <c r="I203" s="186">
        <f ca="1"/>
        <v>3.3607162369622099</v>
      </c>
      <c r="J203" s="186">
        <f ca="1"/>
        <v>1.8944433927536</v>
      </c>
      <c r="K203" s="186">
        <f ca="1"/>
        <v>3.2020602007934101E-6</v>
      </c>
      <c r="L203" s="186">
        <f ca="1"/>
        <v>2.72193014754722E-6</v>
      </c>
      <c r="M203" s="186">
        <f ca="1"/>
        <v>1.7567455371220899</v>
      </c>
      <c r="N203" s="186">
        <f ca="1"/>
        <v>3.3113687594424002E-9</v>
      </c>
      <c r="O203" s="186">
        <f ca="1"/>
        <v>2.0848739677005299</v>
      </c>
    </row>
    <row r="204" spans="3:15">
      <c r="C204" s="465"/>
      <c r="D204" s="186" cm="1">
        <f t="array" aca="1" ref="D204:O204" ca="1">OFFSET('AlexNet각각 10번'!$E$101:$Q$140,ROW($A2)*4-2,COLUMN(A2)-0,1,12)</f>
        <v>1.8251999999999999</v>
      </c>
      <c r="E204" s="186">
        <f ca="1"/>
        <v>3.2025999999999999</v>
      </c>
      <c r="F204" s="186">
        <f ca="1"/>
        <v>1.9877</v>
      </c>
      <c r="G204" s="186">
        <f ca="1"/>
        <v>3.734</v>
      </c>
      <c r="H204" s="186">
        <f ca="1"/>
        <v>1.41893680890401</v>
      </c>
      <c r="I204" s="186">
        <f ca="1"/>
        <v>3.7318309413062201</v>
      </c>
      <c r="J204" s="186">
        <f ca="1"/>
        <v>1.4409467909071101</v>
      </c>
      <c r="K204" s="186">
        <f ca="1"/>
        <v>4.6739343007276197E-6</v>
      </c>
      <c r="L204" s="186">
        <f ca="1"/>
        <v>3.1888008164868401E-6</v>
      </c>
      <c r="M204" s="186">
        <f ca="1"/>
        <v>1.9019016424814801</v>
      </c>
      <c r="N204" s="186">
        <f ca="1"/>
        <v>0</v>
      </c>
      <c r="O204" s="186">
        <f ca="1"/>
        <v>1.8882802062564401</v>
      </c>
    </row>
    <row r="205" spans="3:15">
      <c r="C205" s="465"/>
      <c r="D205" s="186" cm="1">
        <f t="array" aca="1" ref="D205:O205" ca="1">OFFSET('AlexNet각각 10번'!$E$101:$Q$140,ROW($A3)*4-2,COLUMN(A3)-0,1,12)</f>
        <v>3.0152000000000001</v>
      </c>
      <c r="E205" s="186">
        <f ca="1"/>
        <v>3.16</v>
      </c>
      <c r="F205" s="186">
        <f ca="1"/>
        <v>3.2980999999999998</v>
      </c>
      <c r="G205" s="186">
        <f ca="1"/>
        <v>3.5722999999999998</v>
      </c>
      <c r="H205" s="186">
        <f ca="1"/>
        <v>1.2448854711320601</v>
      </c>
      <c r="I205" s="186">
        <f ca="1"/>
        <v>2.62385280927022</v>
      </c>
      <c r="J205" s="186">
        <f ca="1"/>
        <v>1.60273898972405</v>
      </c>
      <c r="K205" s="186">
        <f ca="1"/>
        <v>1.3063307985955999E-6</v>
      </c>
      <c r="L205" s="186">
        <f ca="1"/>
        <v>4.7434627453589601E-6</v>
      </c>
      <c r="M205" s="186">
        <f ca="1"/>
        <v>1.6639533572726699</v>
      </c>
      <c r="N205" s="186">
        <f ca="1"/>
        <v>0</v>
      </c>
      <c r="O205" s="186">
        <f ca="1"/>
        <v>1.8895679844750299</v>
      </c>
    </row>
    <row r="206" spans="3:15">
      <c r="C206" s="465"/>
      <c r="D206" s="186" cm="1">
        <f t="array" aca="1" ref="D206:O206" ca="1">OFFSET('AlexNet각각 10번'!$E$101:$Q$140,ROW($A4)*4-2,COLUMN(A4)-0,1,12)</f>
        <v>2.085</v>
      </c>
      <c r="E206" s="186">
        <f ca="1"/>
        <v>2.7301000000000002</v>
      </c>
      <c r="F206" s="186">
        <f ca="1"/>
        <v>2.573</v>
      </c>
      <c r="G206" s="186">
        <f ca="1"/>
        <v>3.4558</v>
      </c>
      <c r="H206" s="186">
        <f ca="1"/>
        <v>1.5435549815495799</v>
      </c>
      <c r="I206" s="186">
        <f ca="1"/>
        <v>3.1427436934577</v>
      </c>
      <c r="J206" s="186">
        <f ca="1"/>
        <v>1.49457185798221</v>
      </c>
      <c r="K206" s="186">
        <f ca="1"/>
        <v>2.6010616238636401E-6</v>
      </c>
      <c r="L206" s="186">
        <f ca="1"/>
        <v>2.99842588447063E-6</v>
      </c>
      <c r="M206" s="186">
        <f ca="1"/>
        <v>1.94327713383568</v>
      </c>
      <c r="N206" s="186">
        <f ca="1"/>
        <v>0</v>
      </c>
      <c r="O206" s="186">
        <f ca="1"/>
        <v>1.93654296133253</v>
      </c>
    </row>
    <row r="207" spans="3:15">
      <c r="C207" s="465"/>
      <c r="D207" s="186" cm="1">
        <f t="array" aca="1" ref="D207:O207" ca="1">OFFSET('AlexNet각각 10번'!$E$101:$Q$140,ROW($A5)*4-2,COLUMN(A5)-0,1,12)</f>
        <v>2.0992000000000002</v>
      </c>
      <c r="E207" s="186">
        <f ca="1"/>
        <v>2.9815999999999998</v>
      </c>
      <c r="F207" s="186">
        <f ca="1"/>
        <v>2.0733999999999999</v>
      </c>
      <c r="G207" s="186">
        <f ca="1"/>
        <v>3.3698999999999999</v>
      </c>
      <c r="H207" s="186">
        <f ca="1"/>
        <v>1.3883702754974301</v>
      </c>
      <c r="I207" s="186">
        <f ca="1"/>
        <v>3.2689565022786402</v>
      </c>
      <c r="J207" s="186">
        <f ca="1"/>
        <v>1.58588218688964</v>
      </c>
      <c r="K207" s="186">
        <f ca="1"/>
        <v>4.0878397208467104E-6</v>
      </c>
      <c r="L207" s="186">
        <f ca="1"/>
        <v>1.6954126825415401E-6</v>
      </c>
      <c r="M207" s="186">
        <f ca="1"/>
        <v>1.9249455928802399</v>
      </c>
      <c r="N207" s="186">
        <f ca="1"/>
        <v>0</v>
      </c>
      <c r="O207" s="186">
        <f ca="1"/>
        <v>2.1278294192420102</v>
      </c>
    </row>
    <row r="208" spans="3:15">
      <c r="C208" s="465"/>
      <c r="D208" s="186" cm="1">
        <f t="array" aca="1" ref="D208:O208" ca="1">OFFSET('AlexNet각각 10번'!$E$101:$Q$140,ROW($A6)*4-2,COLUMN(A6)-0,1,12)</f>
        <v>2.4361999999999999</v>
      </c>
      <c r="E208" s="186">
        <f ca="1"/>
        <v>2.7214</v>
      </c>
      <c r="F208" s="186">
        <f ca="1"/>
        <v>2.7452000000000001</v>
      </c>
      <c r="G208" s="186">
        <f ca="1"/>
        <v>2.8096999999999999</v>
      </c>
      <c r="H208" s="186">
        <f ca="1"/>
        <v>1.8673604991700901</v>
      </c>
      <c r="I208" s="186">
        <f ca="1"/>
        <v>2.8984525468614302</v>
      </c>
      <c r="J208" s="186">
        <f ca="1"/>
        <v>1.41501006815168</v>
      </c>
      <c r="K208" s="186">
        <f ca="1"/>
        <v>2.7517099536251199E-6</v>
      </c>
      <c r="L208" s="186">
        <f ca="1"/>
        <v>1.7252050857526499E-6</v>
      </c>
      <c r="M208" s="186">
        <f ca="1"/>
        <v>2.0772433545854301</v>
      </c>
      <c r="N208" s="186">
        <f ca="1"/>
        <v>0</v>
      </c>
      <c r="O208" s="186">
        <f ca="1"/>
        <v>1.6488679117626599</v>
      </c>
    </row>
    <row r="209" spans="3:15">
      <c r="C209" s="465"/>
      <c r="D209" s="186" cm="1">
        <f t="array" aca="1" ref="D209:O209" ca="1">OFFSET('AlexNet각각 10번'!$E$101:$Q$140,ROW($A7)*4-2,COLUMN(A7)-0,1,12)</f>
        <v>1.7834000000000001</v>
      </c>
      <c r="E209" s="186">
        <f ca="1"/>
        <v>2.4319999999999999</v>
      </c>
      <c r="F209" s="186">
        <f ca="1"/>
        <v>2.9712999999999998</v>
      </c>
      <c r="G209" s="186">
        <f ca="1"/>
        <v>3.2307999999999999</v>
      </c>
      <c r="H209" s="186">
        <f ca="1"/>
        <v>1.4897272719277199</v>
      </c>
      <c r="I209" s="186">
        <f ca="1"/>
        <v>3.0318895445929601</v>
      </c>
      <c r="J209" s="186">
        <f ca="1"/>
        <v>1.5729540851381001</v>
      </c>
      <c r="K209" s="186">
        <f ca="1"/>
        <v>2.9470961572365501E-6</v>
      </c>
      <c r="L209" s="186">
        <f ca="1"/>
        <v>1.47355231345298E-6</v>
      </c>
      <c r="M209" s="186">
        <f ca="1"/>
        <v>1.7912246121300499</v>
      </c>
      <c r="N209" s="186">
        <f ca="1"/>
        <v>0</v>
      </c>
      <c r="O209" s="186">
        <f ca="1"/>
        <v>1.76701054308149</v>
      </c>
    </row>
    <row r="210" spans="3:15">
      <c r="C210" s="465"/>
      <c r="D210" s="186" cm="1">
        <f t="array" aca="1" ref="D210:O210" ca="1">OFFSET('AlexNet각각 10번'!$E$101:$Q$140,ROW($A8)*4-2,COLUMN(A8)-0,1,12)</f>
        <v>2.5108000000000001</v>
      </c>
      <c r="E210" s="186">
        <f ca="1"/>
        <v>2.7991000000000001</v>
      </c>
      <c r="F210" s="186">
        <f ca="1"/>
        <v>2.1438999999999999</v>
      </c>
      <c r="G210" s="186">
        <f ca="1"/>
        <v>3.0686</v>
      </c>
      <c r="H210" s="186">
        <f ca="1"/>
        <v>1.3756095568339</v>
      </c>
      <c r="I210" s="186">
        <f ca="1"/>
        <v>2.3619958029852901</v>
      </c>
      <c r="J210" s="186">
        <f ca="1"/>
        <v>1.38322903050316</v>
      </c>
      <c r="K210" s="186">
        <f ca="1"/>
        <v>1.6043517045242501E-6</v>
      </c>
      <c r="L210" s="186">
        <f ca="1"/>
        <v>2.0298561954253501E-6</v>
      </c>
      <c r="M210" s="186">
        <f ca="1"/>
        <v>2.0677343474494001</v>
      </c>
      <c r="N210" s="186">
        <f ca="1"/>
        <v>0</v>
      </c>
      <c r="O210" s="186">
        <f ca="1"/>
        <v>2.09023208088345</v>
      </c>
    </row>
    <row r="211" spans="3:15">
      <c r="C211" s="465"/>
      <c r="D211" s="186" cm="1">
        <f t="array" aca="1" ref="D211:O211" ca="1">OFFSET('AlexNet각각 10번'!$E$101:$Q$140,ROW($A9)*4-2,COLUMN(A9)-0,1,12)</f>
        <v>0.4</v>
      </c>
      <c r="E211" s="186">
        <f ca="1"/>
        <v>2.2240000000000002</v>
      </c>
      <c r="F211" s="186">
        <f ca="1"/>
        <v>2.1890000000000001</v>
      </c>
      <c r="G211" s="186">
        <f ca="1"/>
        <v>2.9801000000000002</v>
      </c>
      <c r="H211" s="186">
        <f ca="1"/>
        <v>1.5951460732353999</v>
      </c>
      <c r="I211" s="186">
        <f ca="1"/>
        <v>2.68946764204237</v>
      </c>
      <c r="J211" s="186">
        <f ca="1"/>
        <v>1.5522395107481199</v>
      </c>
      <c r="K211" s="186">
        <f ca="1"/>
        <v>1.75170759399002E-6</v>
      </c>
      <c r="L211" s="186">
        <f ca="1"/>
        <v>1.9321727980544199E-6</v>
      </c>
      <c r="M211" s="186">
        <f ca="1"/>
        <v>1.9495580461290101</v>
      </c>
      <c r="N211" s="186">
        <f ca="1"/>
        <v>0</v>
      </c>
      <c r="O211" s="186">
        <f ca="1"/>
        <v>1.7337872054841701</v>
      </c>
    </row>
    <row r="212" spans="3:15">
      <c r="C212" s="465"/>
      <c r="D212" s="186" cm="1">
        <f t="array" aca="1" ref="D212:O212" ca="1">OFFSET('AlexNet각각 10번'!$E$101:$Q$140,ROW($A10)*4-2,COLUMN(A10)-0,1,12)</f>
        <v>2.8123</v>
      </c>
      <c r="E212" s="186">
        <f ca="1"/>
        <v>3.2671000000000001</v>
      </c>
      <c r="F212" s="186">
        <f ca="1"/>
        <v>2.9178999999999999</v>
      </c>
      <c r="G212" s="186">
        <f ca="1"/>
        <v>2.7547000000000001</v>
      </c>
      <c r="H212" s="186">
        <f ca="1"/>
        <v>1.7674928373760601</v>
      </c>
      <c r="I212" s="186">
        <f ca="1"/>
        <v>2.3687867058648</v>
      </c>
      <c r="J212" s="186">
        <f ca="1"/>
        <v>1.4345000000000001</v>
      </c>
      <c r="K212" s="186">
        <f ca="1"/>
        <v>3.6755595387047699E-6</v>
      </c>
      <c r="L212" s="186">
        <f ca="1"/>
        <v>1.2434145162387701E-6</v>
      </c>
      <c r="M212" s="186">
        <f ca="1"/>
        <v>1.8760814931657499</v>
      </c>
      <c r="N212" s="186">
        <f ca="1"/>
        <v>4.9670529417906198E-9</v>
      </c>
      <c r="O212" s="186">
        <f ca="1"/>
        <v>1.9887487093607501</v>
      </c>
    </row>
    <row r="213" spans="3:15">
      <c r="C213" s="461" t="s">
        <v>54</v>
      </c>
      <c r="D213" s="187" cm="1">
        <f t="array" aca="1" ref="D213:O213" ca="1">OFFSET('AlexNet각각 10번'!$E$148:$Q$187,ROW($A1)*4-2,COLUMN(A1)-0,1,12)</f>
        <v>2.2902</v>
      </c>
      <c r="E213" s="187">
        <f ca="1"/>
        <v>2.5047000000000001</v>
      </c>
      <c r="F213" s="187">
        <f ca="1"/>
        <v>1.6971000000000001</v>
      </c>
      <c r="G213" s="187">
        <f ca="1"/>
        <v>2.1465000000000001</v>
      </c>
      <c r="H213" s="187">
        <f ca="1"/>
        <v>1.5147979656855199</v>
      </c>
      <c r="I213" s="187">
        <f ca="1"/>
        <v>1.5873139699300101</v>
      </c>
      <c r="J213" s="187">
        <f ca="1"/>
        <v>1.2988</v>
      </c>
      <c r="K213" s="187">
        <f ca="1"/>
        <v>1.9946856468777601E-5</v>
      </c>
      <c r="L213" s="187">
        <f ca="1"/>
        <v>1.0340717002084899E-5</v>
      </c>
      <c r="M213" s="187">
        <f ca="1"/>
        <v>1.5120158195495601</v>
      </c>
      <c r="N213" s="187">
        <f ca="1"/>
        <v>0</v>
      </c>
      <c r="O213" s="187">
        <f ca="1"/>
        <v>1.77328413724899</v>
      </c>
    </row>
    <row r="214" spans="3:15">
      <c r="C214" s="461"/>
      <c r="D214" s="187" cm="1">
        <f t="array" aca="1" ref="D214:O214" ca="1">OFFSET('AlexNet각각 10번'!$E$148:$Q$187,ROW($A2)*4-2,COLUMN(A2)-0,1,12)</f>
        <v>2.5640000000000001</v>
      </c>
      <c r="E214" s="187">
        <f ca="1"/>
        <v>1.7241</v>
      </c>
      <c r="F214" s="187">
        <f ca="1"/>
        <v>1.889</v>
      </c>
      <c r="G214" s="187">
        <f ca="1"/>
        <v>2.4605000000000001</v>
      </c>
      <c r="H214" s="187">
        <f ca="1"/>
        <v>1.2832767963409399</v>
      </c>
      <c r="I214" s="187">
        <f ca="1"/>
        <v>2.3420505126317299</v>
      </c>
      <c r="J214" s="187">
        <f ca="1"/>
        <v>1.5570999999999999</v>
      </c>
      <c r="K214" s="187">
        <f ca="1"/>
        <v>9.0923035713785794E-6</v>
      </c>
      <c r="L214" s="187">
        <f ca="1"/>
        <v>5.9947102310313003E-6</v>
      </c>
      <c r="M214" s="187">
        <f ca="1"/>
        <v>1.2800935183962101</v>
      </c>
      <c r="N214" s="187">
        <f ca="1"/>
        <v>0</v>
      </c>
      <c r="O214" s="187">
        <f ca="1"/>
        <v>1.2105207045873001</v>
      </c>
    </row>
    <row r="215" spans="3:15">
      <c r="C215" s="461"/>
      <c r="D215" s="187" cm="1">
        <f t="array" aca="1" ref="D215:O215" ca="1">OFFSET('AlexNet각각 10번'!$E$148:$Q$187,ROW($A3)*4-2,COLUMN(A3)-0,1,12)</f>
        <v>1.5649</v>
      </c>
      <c r="E215" s="187">
        <f ca="1"/>
        <v>2.1432000000000002</v>
      </c>
      <c r="F215" s="187">
        <f ca="1"/>
        <v>1.8280000000000001</v>
      </c>
      <c r="G215" s="187">
        <f ca="1"/>
        <v>3.3982999999999999</v>
      </c>
      <c r="H215" s="187">
        <f ca="1"/>
        <v>1.62337642908096</v>
      </c>
      <c r="I215" s="187">
        <f ca="1"/>
        <v>2.6240385770797698</v>
      </c>
      <c r="J215" s="187">
        <f ca="1"/>
        <v>1.3163</v>
      </c>
      <c r="K215" s="187">
        <f ca="1"/>
        <v>2.6501049243658199E-5</v>
      </c>
      <c r="L215" s="187">
        <f ca="1"/>
        <v>9.1253530219622299E-6</v>
      </c>
      <c r="M215" s="187">
        <f ca="1"/>
        <v>1.47497771183649</v>
      </c>
      <c r="N215" s="187">
        <f ca="1"/>
        <v>0</v>
      </c>
      <c r="O215" s="187">
        <f ca="1"/>
        <v>1.2596660355726801</v>
      </c>
    </row>
    <row r="216" spans="3:15">
      <c r="C216" s="461"/>
      <c r="D216" s="187" cm="1">
        <f t="array" aca="1" ref="D216:O216" ca="1">OFFSET('AlexNet각각 10번'!$E$148:$Q$187,ROW($A4)*4-2,COLUMN(A4)-0,1,12)</f>
        <v>2.3628</v>
      </c>
      <c r="E216" s="187">
        <f ca="1"/>
        <v>1.5318000000000001</v>
      </c>
      <c r="F216" s="187">
        <f ca="1"/>
        <v>2.6930000000000001</v>
      </c>
      <c r="G216" s="187">
        <f ca="1"/>
        <v>1.9083000000000001</v>
      </c>
      <c r="H216" s="187">
        <f ca="1"/>
        <v>1.51930451393127</v>
      </c>
      <c r="I216" s="187">
        <f ca="1"/>
        <v>2.2133984367052699</v>
      </c>
      <c r="J216" s="187">
        <f ca="1"/>
        <v>1.2327999999999999</v>
      </c>
      <c r="K216" s="187">
        <f ca="1"/>
        <v>8.2411969136349707E-6</v>
      </c>
      <c r="L216" s="187">
        <f ca="1"/>
        <v>5.8270612252423801E-6</v>
      </c>
      <c r="M216" s="187">
        <f ca="1"/>
        <v>1.4056973457336399</v>
      </c>
      <c r="N216" s="187">
        <f ca="1"/>
        <v>5.3518681160843096E-7</v>
      </c>
      <c r="O216" s="187">
        <f ca="1"/>
        <v>1.69232035676638</v>
      </c>
    </row>
    <row r="217" spans="3:15">
      <c r="C217" s="461"/>
      <c r="D217" s="187" cm="1">
        <f t="array" aca="1" ref="D217:O217" ca="1">OFFSET('AlexNet각각 10번'!$E$148:$Q$187,ROW($A5)*4-2,COLUMN(A5)-0,1,12)</f>
        <v>2.0949</v>
      </c>
      <c r="E217" s="187">
        <f ca="1"/>
        <v>2.0516999999999999</v>
      </c>
      <c r="F217" s="187">
        <f ca="1"/>
        <v>2.5129000000000001</v>
      </c>
      <c r="G217" s="187">
        <f ca="1"/>
        <v>3.0179999999999998</v>
      </c>
      <c r="H217" s="187">
        <f ca="1"/>
        <v>1.2101276516914301</v>
      </c>
      <c r="I217" s="187">
        <f ca="1"/>
        <v>2.3180380860964398</v>
      </c>
      <c r="J217" s="187">
        <f ca="1"/>
        <v>1.3411</v>
      </c>
      <c r="K217" s="187">
        <f ca="1"/>
        <v>1.4294569950834499E-5</v>
      </c>
      <c r="L217" s="187">
        <f ca="1"/>
        <v>3.6555477246717199E-6</v>
      </c>
      <c r="M217" s="187">
        <f ca="1"/>
        <v>1.4195708930492399</v>
      </c>
      <c r="N217" s="187">
        <f ca="1"/>
        <v>1.49011558647771E-8</v>
      </c>
      <c r="O217" s="187">
        <f ca="1"/>
        <v>1.2731570303440001</v>
      </c>
    </row>
    <row r="218" spans="3:15">
      <c r="C218" s="461"/>
      <c r="D218" s="187" cm="1">
        <f t="array" aca="1" ref="D218:O218" ca="1">OFFSET('AlexNet각각 10번'!$E$148:$Q$187,ROW($A6)*4-2,COLUMN(A6)-0,1,12)</f>
        <v>1.3427</v>
      </c>
      <c r="E218" s="187">
        <f ca="1"/>
        <v>2.2252999999999998</v>
      </c>
      <c r="F218" s="187">
        <f ca="1"/>
        <v>2.6151</v>
      </c>
      <c r="G218" s="187">
        <f ca="1"/>
        <v>0.19339999999999999</v>
      </c>
      <c r="H218" s="187">
        <f ca="1"/>
        <v>1.43821944793065</v>
      </c>
      <c r="I218" s="187">
        <f ca="1"/>
        <v>2.5283966064453098</v>
      </c>
      <c r="J218" s="187">
        <f ca="1"/>
        <v>1.341</v>
      </c>
      <c r="K218" s="187">
        <f ca="1"/>
        <v>9.6117208272517002E-6</v>
      </c>
      <c r="L218" s="187">
        <f ca="1"/>
        <v>1.52112435595578E-6</v>
      </c>
      <c r="M218" s="187">
        <f ca="1"/>
        <v>1.4867307047049201</v>
      </c>
      <c r="N218" s="187">
        <f ca="1"/>
        <v>0</v>
      </c>
      <c r="O218" s="187">
        <f ca="1"/>
        <v>1.44307931264241</v>
      </c>
    </row>
    <row r="219" spans="3:15">
      <c r="C219" s="461"/>
      <c r="D219" s="187" cm="1">
        <f t="array" aca="1" ref="D219:O219" ca="1">OFFSET('AlexNet각각 10번'!$E$148:$Q$187,ROW($A7)*4-2,COLUMN(A7)-0,1,12)</f>
        <v>1.2682</v>
      </c>
      <c r="E219" s="187">
        <f ca="1"/>
        <v>2.1757</v>
      </c>
      <c r="F219" s="187">
        <f ca="1"/>
        <v>2.0102000000000002</v>
      </c>
      <c r="G219" s="187">
        <f ca="1"/>
        <v>1.9992000000000001</v>
      </c>
      <c r="H219" s="187">
        <f ca="1"/>
        <v>1.5458129445711699</v>
      </c>
      <c r="I219" s="187">
        <f ca="1"/>
        <v>3.39264965057373</v>
      </c>
      <c r="J219" s="187">
        <f ca="1"/>
        <v>1.1554</v>
      </c>
      <c r="K219" s="187">
        <f ca="1"/>
        <v>6.0540524107940004E-6</v>
      </c>
      <c r="L219" s="187">
        <f ca="1"/>
        <v>4.4913345315459598E-6</v>
      </c>
      <c r="M219" s="187">
        <f ca="1"/>
        <v>1.37076771259307</v>
      </c>
      <c r="N219" s="187">
        <f ca="1"/>
        <v>0</v>
      </c>
      <c r="O219" s="187">
        <f ca="1"/>
        <v>1.2173814773559499</v>
      </c>
    </row>
    <row r="220" spans="3:15">
      <c r="C220" s="461"/>
      <c r="D220" s="187" cm="1">
        <f t="array" aca="1" ref="D220:O220" ca="1">OFFSET('AlexNet각각 10번'!$E$148:$Q$187,ROW($A8)*4-2,COLUMN(A8)-0,1,12)</f>
        <v>1.2682</v>
      </c>
      <c r="E220" s="187">
        <f ca="1"/>
        <v>1.6557999999999999</v>
      </c>
      <c r="F220" s="187">
        <f ca="1"/>
        <v>1.3268</v>
      </c>
      <c r="G220" s="187">
        <f ca="1"/>
        <v>2.3416000000000001</v>
      </c>
      <c r="H220" s="187">
        <f ca="1"/>
        <v>1.6359193722406999</v>
      </c>
      <c r="I220" s="187">
        <f ca="1"/>
        <v>2.5638889471689801</v>
      </c>
      <c r="J220" s="187">
        <f ca="1"/>
        <v>1.4691000000000001</v>
      </c>
      <c r="K220" s="187">
        <f ca="1"/>
        <v>8.1248655400637806E-6</v>
      </c>
      <c r="L220" s="187">
        <f ca="1"/>
        <v>5.7573331181022902E-6</v>
      </c>
      <c r="M220" s="187">
        <f ca="1"/>
        <v>1.4240201711654601</v>
      </c>
      <c r="N220" s="187">
        <f ca="1"/>
        <v>0</v>
      </c>
      <c r="O220" s="187">
        <f ca="1"/>
        <v>1.71129435300827</v>
      </c>
    </row>
    <row r="221" spans="3:15">
      <c r="C221" s="461"/>
      <c r="D221" s="187" cm="1">
        <f t="array" aca="1" ref="D221:O221" ca="1">OFFSET('AlexNet각각 10번'!$E$148:$Q$187,ROW($A9)*4-2,COLUMN(A9)-0,1,12)</f>
        <v>1.2532000000000001</v>
      </c>
      <c r="E221" s="187">
        <f ca="1"/>
        <v>2.0908000000000002</v>
      </c>
      <c r="F221" s="187">
        <f ca="1"/>
        <v>2.2149999999999999</v>
      </c>
      <c r="G221" s="187">
        <f ca="1"/>
        <v>1.9585999999999999</v>
      </c>
      <c r="H221" s="187">
        <f ca="1"/>
        <v>1.54534081617991</v>
      </c>
      <c r="I221" s="187">
        <f ca="1"/>
        <v>3.06306318442026</v>
      </c>
      <c r="J221" s="187">
        <f ca="1"/>
        <v>1.5847</v>
      </c>
      <c r="K221" s="187">
        <f ca="1"/>
        <v>1.1481474208115499E-5</v>
      </c>
      <c r="L221" s="187">
        <f ca="1"/>
        <v>2.9149170075015701E-5</v>
      </c>
      <c r="M221" s="187">
        <f ca="1"/>
        <v>1.6181578437487201</v>
      </c>
      <c r="N221" s="187">
        <f ca="1"/>
        <v>3.7385448562095699E-6</v>
      </c>
      <c r="O221" s="187">
        <f ca="1"/>
        <v>1.58654775222142</v>
      </c>
    </row>
    <row r="222" spans="3:15">
      <c r="C222" s="461"/>
      <c r="D222" s="187" cm="1">
        <f t="array" aca="1" ref="D222:O222" ca="1">OFFSET('AlexNet각각 10번'!$E$148:$Q$187,ROW($A10)*4-2,COLUMN(A10)-0,1,12)</f>
        <v>2.4771000000000001</v>
      </c>
      <c r="E222" s="187">
        <f ca="1"/>
        <v>1.9558</v>
      </c>
      <c r="F222" s="187">
        <f ca="1"/>
        <v>2.6547000000000001</v>
      </c>
      <c r="G222" s="187">
        <f ca="1"/>
        <v>2.9592999999999998</v>
      </c>
      <c r="H222" s="187">
        <f ca="1"/>
        <v>1.1120713154474799</v>
      </c>
      <c r="I222" s="187">
        <f ca="1"/>
        <v>1.85030343135197</v>
      </c>
      <c r="J222" s="187">
        <f ca="1"/>
        <v>1.1396999999999999</v>
      </c>
      <c r="K222" s="187">
        <f ca="1"/>
        <v>9.7234071555855392E-6</v>
      </c>
      <c r="L222" s="187">
        <f ca="1"/>
        <v>5.3018692938167002E-6</v>
      </c>
      <c r="M222" s="187">
        <f ca="1"/>
        <v>1.25200620293617</v>
      </c>
      <c r="N222" s="187">
        <f ca="1"/>
        <v>0</v>
      </c>
      <c r="O222" s="187">
        <f ca="1"/>
        <v>1.37130977710088</v>
      </c>
    </row>
    <row r="223" spans="3:15">
      <c r="C223" s="462" t="s">
        <v>55</v>
      </c>
      <c r="D223" s="188" cm="1">
        <f t="array" aca="1" ref="D223:O223" ca="1">OFFSET('AlexNet각각 10번'!$E$195:$Q$234,ROW($A1)*4-2,COLUMN(A1)-0,1,12)</f>
        <v>1.6518999999999999</v>
      </c>
      <c r="E223" s="188">
        <f ca="1"/>
        <v>2.044</v>
      </c>
      <c r="F223" s="188">
        <f ca="1"/>
        <v>1.1204000000000001</v>
      </c>
      <c r="G223" s="188">
        <f ca="1"/>
        <v>2.6282000000000001</v>
      </c>
      <c r="H223" s="188">
        <f ca="1"/>
        <v>1.0357977549235</v>
      </c>
      <c r="I223" s="188">
        <f ca="1"/>
        <v>1.5509451627731301</v>
      </c>
      <c r="J223" s="188">
        <f ca="1"/>
        <v>1.2457</v>
      </c>
      <c r="K223" s="188">
        <f ca="1"/>
        <v>4.6251036944037502E-6</v>
      </c>
      <c r="L223" s="188">
        <f ca="1"/>
        <v>3.0651999999999999E-6</v>
      </c>
      <c r="M223" s="188">
        <f ca="1"/>
        <v>1.73247156143188</v>
      </c>
      <c r="N223" s="188">
        <f ca="1"/>
        <v>5.1657289645845503E-8</v>
      </c>
      <c r="O223" s="188">
        <f ca="1"/>
        <v>1.5347939014434799</v>
      </c>
    </row>
    <row r="224" spans="3:15">
      <c r="C224" s="462"/>
      <c r="D224" s="188" cm="1">
        <f t="array" aca="1" ref="D224:O224" ca="1">OFFSET('AlexNet각각 10번'!$E$195:$Q$234,ROW($A2)*4-2,COLUMN(A2)-0,1,12)</f>
        <v>1.0900000000000001</v>
      </c>
      <c r="E224" s="188">
        <f ca="1"/>
        <v>1.5410999999999999</v>
      </c>
      <c r="F224" s="188">
        <f ca="1"/>
        <v>1.4448000000000001</v>
      </c>
      <c r="G224" s="188">
        <f ca="1"/>
        <v>1.3459000000000001</v>
      </c>
      <c r="H224" s="188">
        <f ca="1"/>
        <v>1.3813247839609699</v>
      </c>
      <c r="I224" s="188">
        <f ca="1"/>
        <v>2.2049415906270302</v>
      </c>
      <c r="J224" s="188">
        <f ca="1"/>
        <v>1.1348</v>
      </c>
      <c r="K224" s="188">
        <f ca="1"/>
        <v>6.9505230688567501E-6</v>
      </c>
      <c r="L224" s="188">
        <f ca="1"/>
        <v>2.7744000000000001E-6</v>
      </c>
      <c r="M224" s="188">
        <f ca="1"/>
        <v>1.8153712113698299</v>
      </c>
      <c r="N224" s="188">
        <f ca="1"/>
        <v>0</v>
      </c>
      <c r="O224" s="188">
        <f ca="1"/>
        <v>1.6796382188796899</v>
      </c>
    </row>
    <row r="225" spans="3:15">
      <c r="C225" s="462"/>
      <c r="D225" s="188" cm="1">
        <f t="array" aca="1" ref="D225:O225" ca="1">OFFSET('AlexNet각각 10번'!$E$195:$Q$234,ROW($A3)*4-2,COLUMN(A3)-0,1,12)</f>
        <v>1.0206</v>
      </c>
      <c r="E225" s="188">
        <f ca="1"/>
        <v>1.3425</v>
      </c>
      <c r="F225" s="188">
        <f ca="1"/>
        <v>1.5948</v>
      </c>
      <c r="G225" s="188">
        <f ca="1"/>
        <v>2.3357000000000001</v>
      </c>
      <c r="H225" s="188">
        <f ca="1"/>
        <v>1.1120011329650801</v>
      </c>
      <c r="I225" s="188">
        <f ca="1"/>
        <v>1.6010505119959499</v>
      </c>
      <c r="J225" s="188">
        <f ca="1"/>
        <v>1.4656</v>
      </c>
      <c r="K225" s="188">
        <f ca="1"/>
        <v>2.8083044450492399E-6</v>
      </c>
      <c r="L225" s="188">
        <f ca="1"/>
        <v>1.9589E-6</v>
      </c>
      <c r="M225" s="188">
        <f ca="1"/>
        <v>1.96123355229695</v>
      </c>
      <c r="N225" s="188">
        <f ca="1"/>
        <v>0</v>
      </c>
      <c r="O225" s="188">
        <f ca="1"/>
        <v>1.85957822799682</v>
      </c>
    </row>
    <row r="226" spans="3:15">
      <c r="C226" s="462"/>
      <c r="D226" s="188" cm="1">
        <f t="array" aca="1" ref="D226:O226" ca="1">OFFSET('AlexNet각각 10번'!$E$195:$Q$234,ROW($A4)*4-2,COLUMN(A4)-0,1,12)</f>
        <v>1.0528</v>
      </c>
      <c r="E226" s="188">
        <f ca="1"/>
        <v>1.0361</v>
      </c>
      <c r="F226" s="188">
        <f ca="1"/>
        <v>1.0108999999999999</v>
      </c>
      <c r="G226" s="188">
        <f ca="1"/>
        <v>2.2246000000000001</v>
      </c>
      <c r="H226" s="188">
        <f ca="1"/>
        <v>1.1284915288289299</v>
      </c>
      <c r="I226" s="188">
        <f ca="1"/>
        <v>1.0266770919164001</v>
      </c>
      <c r="J226" s="188">
        <f ca="1"/>
        <v>1.2538</v>
      </c>
      <c r="K226" s="188">
        <f ca="1"/>
        <v>5.1248063452173098E-6</v>
      </c>
      <c r="L226" s="188">
        <f ca="1"/>
        <v>2.2867000000000001E-6</v>
      </c>
      <c r="M226" s="188">
        <f ca="1"/>
        <v>1.65853083133697</v>
      </c>
      <c r="N226" s="188">
        <f ca="1"/>
        <v>0</v>
      </c>
      <c r="O226" s="188">
        <f ca="1"/>
        <v>2.1204767068227102</v>
      </c>
    </row>
    <row r="227" spans="3:15">
      <c r="C227" s="462"/>
      <c r="D227" s="188" cm="1">
        <f t="array" aca="1" ref="D227:O227" ca="1">OFFSET('AlexNet각각 10번'!$E$195:$Q$234,ROW($A5)*4-2,COLUMN(A5)-0,1,12)</f>
        <v>0.80500000000000005</v>
      </c>
      <c r="E227" s="188">
        <f ca="1"/>
        <v>1.3293999999999999</v>
      </c>
      <c r="F227" s="188">
        <f ca="1"/>
        <v>1.1255999999999999</v>
      </c>
      <c r="G227" s="188">
        <f ca="1"/>
        <v>1.5732999999999999</v>
      </c>
      <c r="H227" s="188">
        <f ca="1"/>
        <v>1.3761528333028099</v>
      </c>
      <c r="I227" s="188">
        <f ca="1"/>
        <v>1.2618404229482001</v>
      </c>
      <c r="J227" s="188">
        <f ca="1"/>
        <v>1.7565</v>
      </c>
      <c r="K227" s="188">
        <f ca="1"/>
        <v>1.61525407899413E-6</v>
      </c>
      <c r="L227" s="188">
        <f ca="1"/>
        <v>5.7933000000000001E-6</v>
      </c>
      <c r="M227" s="188">
        <f ca="1"/>
        <v>1.7428852876027401</v>
      </c>
      <c r="N227" s="188">
        <f ca="1"/>
        <v>0</v>
      </c>
      <c r="O227" s="188">
        <f ca="1"/>
        <v>1.85362882614135</v>
      </c>
    </row>
    <row r="228" spans="3:15">
      <c r="C228" s="462"/>
      <c r="D228" s="188" cm="1">
        <f t="array" aca="1" ref="D228:O228" ca="1">OFFSET('AlexNet각각 10번'!$E$195:$Q$234,ROW($A6)*4-2,COLUMN(A6)-0,1,12)</f>
        <v>1.3012999999999999</v>
      </c>
      <c r="E228" s="188">
        <f ca="1"/>
        <v>1.2611000000000001</v>
      </c>
      <c r="F228" s="188">
        <f ca="1"/>
        <v>1.8086</v>
      </c>
      <c r="G228" s="188">
        <f ca="1"/>
        <v>1.07552</v>
      </c>
      <c r="H228" s="188">
        <f ca="1"/>
        <v>1.52567510604858</v>
      </c>
      <c r="I228" s="188">
        <f ca="1"/>
        <v>1.20923945109049</v>
      </c>
      <c r="J228" s="188">
        <f ca="1"/>
        <v>1.3259000000000001</v>
      </c>
      <c r="K228" s="188">
        <f ca="1"/>
        <v>1.7295081041387E-6</v>
      </c>
      <c r="L228" s="188">
        <f ca="1"/>
        <v>1.0793E-5</v>
      </c>
      <c r="M228" s="188">
        <f ca="1"/>
        <v>1.48561894098917</v>
      </c>
      <c r="N228" s="188">
        <f ca="1"/>
        <v>0</v>
      </c>
      <c r="O228" s="188">
        <f ca="1"/>
        <v>1.89539252916971</v>
      </c>
    </row>
    <row r="229" spans="3:15">
      <c r="C229" s="462"/>
      <c r="D229" s="188" cm="1">
        <f t="array" aca="1" ref="D229:O229" ca="1">OFFSET('AlexNet각각 10번'!$E$195:$Q$234,ROW($A7)*4-2,COLUMN(A7)-0,1,12)</f>
        <v>0.30890000000000001</v>
      </c>
      <c r="E229" s="188">
        <f ca="1"/>
        <v>1.7034</v>
      </c>
      <c r="F229" s="188">
        <f ca="1"/>
        <v>0.98409999999999997</v>
      </c>
      <c r="G229" s="188">
        <f ca="1"/>
        <v>1.9605999999999999</v>
      </c>
      <c r="H229" s="188">
        <f ca="1"/>
        <v>1.51777255535125</v>
      </c>
      <c r="I229" s="188">
        <f ca="1"/>
        <v>1.1915079832077</v>
      </c>
      <c r="J229" s="188">
        <f ca="1"/>
        <v>1.5168999999999999</v>
      </c>
      <c r="K229" s="188">
        <f ca="1"/>
        <v>6.6950864190099904E-6</v>
      </c>
      <c r="L229" s="188">
        <f ca="1"/>
        <v>2.6025999999999999E-6</v>
      </c>
      <c r="M229" s="188">
        <f ca="1"/>
        <v>1.59197508494059</v>
      </c>
      <c r="N229" s="188">
        <f ca="1"/>
        <v>0</v>
      </c>
      <c r="O229" s="188">
        <f ca="1"/>
        <v>1.5978089332580501</v>
      </c>
    </row>
    <row r="230" spans="3:15">
      <c r="C230" s="462"/>
      <c r="D230" s="188" cm="1">
        <f t="array" aca="1" ref="D230:O230" ca="1">OFFSET('AlexNet각각 10번'!$E$195:$Q$234,ROW($A8)*4-2,COLUMN(A8)-0,1,12)</f>
        <v>1.2229000000000001</v>
      </c>
      <c r="E230" s="188">
        <f ca="1"/>
        <v>2.0861999999999998</v>
      </c>
      <c r="F230" s="188">
        <f ca="1"/>
        <v>1.4995000000000001</v>
      </c>
      <c r="G230" s="188">
        <f ca="1"/>
        <v>1.7536</v>
      </c>
      <c r="H230" s="188">
        <f ca="1"/>
        <v>1.1940404653549099</v>
      </c>
      <c r="I230" s="188">
        <f ca="1"/>
        <v>2.0046735922495502</v>
      </c>
      <c r="J230" s="188">
        <f ca="1"/>
        <v>1.3517999999999999</v>
      </c>
      <c r="K230" s="188">
        <f ca="1"/>
        <v>4.1045754907524197E-6</v>
      </c>
      <c r="L230" s="188">
        <f ca="1"/>
        <v>3.287E-6</v>
      </c>
      <c r="M230" s="188">
        <f ca="1"/>
        <v>1.7767810503641699</v>
      </c>
      <c r="N230" s="188">
        <f ca="1"/>
        <v>0</v>
      </c>
      <c r="O230" s="188">
        <f ca="1"/>
        <v>1.7311450958251899</v>
      </c>
    </row>
    <row r="231" spans="3:15">
      <c r="C231" s="462"/>
      <c r="D231" s="188" cm="1">
        <f t="array" aca="1" ref="D231:O231" ca="1">OFFSET('AlexNet각각 10번'!$E$195:$Q$234,ROW($A9)*4-2,COLUMN(A9)-0,1,12)</f>
        <v>1.8480000000000001</v>
      </c>
      <c r="E231" s="188">
        <f ca="1"/>
        <v>1.0869</v>
      </c>
      <c r="F231" s="188">
        <f ca="1"/>
        <v>1.2403</v>
      </c>
      <c r="G231" s="188">
        <f ca="1"/>
        <v>1.8746</v>
      </c>
      <c r="H231" s="188">
        <f ca="1"/>
        <v>1.0544284303983</v>
      </c>
      <c r="I231" s="188">
        <f ca="1"/>
        <v>2.2285130182902</v>
      </c>
      <c r="J231" s="188">
        <f ca="1"/>
        <v>0.89339999999999997</v>
      </c>
      <c r="K231" s="188">
        <f ca="1"/>
        <v>4.9460593497011897E-6</v>
      </c>
      <c r="L231" s="188">
        <f ca="1"/>
        <v>4.6338999999999998E-6</v>
      </c>
      <c r="M231" s="188">
        <f ca="1"/>
        <v>1.5970676978429099</v>
      </c>
      <c r="N231" s="188">
        <f ca="1"/>
        <v>4.9670404204486297E-8</v>
      </c>
      <c r="O231" s="188">
        <f ca="1"/>
        <v>1.70852389335632</v>
      </c>
    </row>
    <row r="232" spans="3:15">
      <c r="C232" s="462"/>
      <c r="D232" s="188" cm="1">
        <f t="array" aca="1" ref="D232:O232" ca="1">OFFSET('AlexNet각각 10번'!$E$195:$Q$234,ROW($A10)*4-2,COLUMN(A10)-0,1,12)</f>
        <v>1.3828</v>
      </c>
      <c r="E232" s="188">
        <f ca="1"/>
        <v>1.5907</v>
      </c>
      <c r="F232" s="188">
        <f ca="1"/>
        <v>1.4534</v>
      </c>
      <c r="G232" s="188">
        <f ca="1"/>
        <v>1.4752000000000001</v>
      </c>
      <c r="H232" s="188">
        <f ca="1"/>
        <v>1.1505000000000001</v>
      </c>
      <c r="I232" s="188">
        <f ca="1"/>
        <v>1.3475963751475</v>
      </c>
      <c r="J232" s="188">
        <f ca="1"/>
        <v>1.2493000000000001</v>
      </c>
      <c r="K232" s="188">
        <f ca="1"/>
        <v>5.8706496777934503E-6</v>
      </c>
      <c r="L232" s="188">
        <f ca="1"/>
        <v>8.1842000000000003E-6</v>
      </c>
      <c r="M232" s="188">
        <f ca="1"/>
        <v>1.9348818143208799</v>
      </c>
      <c r="N232" s="188">
        <f ca="1"/>
        <v>0</v>
      </c>
      <c r="O232" s="188">
        <f ca="1"/>
        <v>1.7721816539764399</v>
      </c>
    </row>
  </sheetData>
  <mergeCells count="22">
    <mergeCell ref="C53:C62"/>
    <mergeCell ref="C63:C72"/>
    <mergeCell ref="C3:C12"/>
    <mergeCell ref="C13:C22"/>
    <mergeCell ref="C23:C32"/>
    <mergeCell ref="C33:C42"/>
    <mergeCell ref="C43:C52"/>
    <mergeCell ref="C129:C138"/>
    <mergeCell ref="C139:C148"/>
    <mergeCell ref="C149:C158"/>
    <mergeCell ref="C76:C85"/>
    <mergeCell ref="C86:C95"/>
    <mergeCell ref="C96:C105"/>
    <mergeCell ref="C106:C115"/>
    <mergeCell ref="C116:C125"/>
    <mergeCell ref="C213:C222"/>
    <mergeCell ref="C223:C232"/>
    <mergeCell ref="C159:C168"/>
    <mergeCell ref="C169:C178"/>
    <mergeCell ref="C183:C192"/>
    <mergeCell ref="C193:C202"/>
    <mergeCell ref="C203:C21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53D6-BC85-43FC-BAF4-A48CB785D654}">
  <dimension ref="A1:I232"/>
  <sheetViews>
    <sheetView topLeftCell="A109" workbookViewId="0">
      <selection activeCell="I76" activeCellId="2" sqref="D76:D125 F76:F125 I76:I125"/>
    </sheetView>
  </sheetViews>
  <sheetFormatPr defaultRowHeight="16.5"/>
  <sheetData>
    <row r="1" spans="1:9">
      <c r="A1">
        <v>1</v>
      </c>
    </row>
    <row r="2" spans="1:9">
      <c r="A2">
        <v>2</v>
      </c>
      <c r="C2" t="s">
        <v>70</v>
      </c>
      <c r="D2" s="337" t="s">
        <v>146</v>
      </c>
      <c r="E2" s="337" t="s">
        <v>147</v>
      </c>
      <c r="F2" s="337" t="s">
        <v>146</v>
      </c>
      <c r="G2" s="337" t="s">
        <v>147</v>
      </c>
      <c r="H2" s="337"/>
      <c r="I2" s="337" t="s">
        <v>148</v>
      </c>
    </row>
    <row r="3" spans="1:9">
      <c r="A3">
        <v>3</v>
      </c>
      <c r="C3" s="463" t="s">
        <v>68</v>
      </c>
      <c r="D3" s="184" cm="1">
        <f t="array" aca="1" ref="D3:I3" ca="1">OFFSET('Resnet50각각 10번'!$E$7:$Q$46,ROW($A1)*4-1,COLUMN(A1)-0,1,6)</f>
        <v>0.5</v>
      </c>
      <c r="E3" s="184">
        <f ca="1"/>
        <v>0.5</v>
      </c>
      <c r="F3" s="184">
        <f ca="1"/>
        <v>0.33333334326744002</v>
      </c>
      <c r="G3" s="184">
        <f ca="1"/>
        <v>0.5</v>
      </c>
      <c r="H3" s="184">
        <f ca="1"/>
        <v>0</v>
      </c>
      <c r="I3" s="184">
        <f ca="1"/>
        <v>0.5</v>
      </c>
    </row>
    <row r="4" spans="1:9">
      <c r="A4">
        <v>4</v>
      </c>
      <c r="C4" s="463"/>
      <c r="D4" s="184" cm="1">
        <f t="array" aca="1" ref="D4:I4" ca="1">OFFSET('Resnet50각각 10번'!$E$7:$Q$46,ROW($A2)*4-1,COLUMN(A2)-0,1,6)</f>
        <v>0.5</v>
      </c>
      <c r="E4" s="184">
        <f ca="1"/>
        <v>0.5</v>
      </c>
      <c r="F4" s="184">
        <f ca="1"/>
        <v>0.66666668653488104</v>
      </c>
      <c r="G4" s="184">
        <f ca="1"/>
        <v>0.5</v>
      </c>
      <c r="H4" s="184">
        <f ca="1"/>
        <v>0</v>
      </c>
      <c r="I4" s="184">
        <f ca="1"/>
        <v>0.5</v>
      </c>
    </row>
    <row r="5" spans="1:9">
      <c r="A5">
        <v>5</v>
      </c>
      <c r="C5" s="463"/>
      <c r="D5" s="184" cm="1">
        <f t="array" aca="1" ref="D5:I5" ca="1">OFFSET('Resnet50각각 10번'!$E$7:$Q$46,ROW($A3)*4-1,COLUMN(A3)-0,1,6)</f>
        <v>0.5</v>
      </c>
      <c r="E5" s="184">
        <f ca="1"/>
        <v>0.5</v>
      </c>
      <c r="F5" s="184">
        <f ca="1"/>
        <v>0.33333334326744002</v>
      </c>
      <c r="G5" s="184">
        <f ca="1"/>
        <v>0.5</v>
      </c>
      <c r="H5" s="184">
        <f ca="1"/>
        <v>0</v>
      </c>
      <c r="I5" s="184">
        <f ca="1"/>
        <v>0.5</v>
      </c>
    </row>
    <row r="6" spans="1:9">
      <c r="A6">
        <v>6</v>
      </c>
      <c r="C6" s="463"/>
      <c r="D6" s="184" cm="1">
        <f t="array" aca="1" ref="D6:I6" ca="1">OFFSET('Resnet50각각 10번'!$E$7:$Q$46,ROW($A4)*4-1,COLUMN(A4)-0,1,6)</f>
        <v>0.5</v>
      </c>
      <c r="E6" s="184">
        <f ca="1"/>
        <v>0.5</v>
      </c>
      <c r="F6" s="184">
        <f ca="1"/>
        <v>0.66666668653488104</v>
      </c>
      <c r="G6" s="184">
        <f ca="1"/>
        <v>0.5</v>
      </c>
      <c r="H6" s="184">
        <f ca="1"/>
        <v>0</v>
      </c>
      <c r="I6" s="184">
        <f ca="1"/>
        <v>0.5</v>
      </c>
    </row>
    <row r="7" spans="1:9">
      <c r="A7">
        <v>7</v>
      </c>
      <c r="C7" s="463"/>
      <c r="D7" s="184" cm="1">
        <f t="array" aca="1" ref="D7:I7" ca="1">OFFSET('Resnet50각각 10번'!$E$7:$Q$46,ROW($A5)*4-1,COLUMN(A5)-0,1,6)</f>
        <v>0.5</v>
      </c>
      <c r="E7" s="184">
        <f ca="1"/>
        <v>0.5</v>
      </c>
      <c r="F7" s="184">
        <f ca="1"/>
        <v>0.33333334326744002</v>
      </c>
      <c r="G7" s="184">
        <f ca="1"/>
        <v>0.5</v>
      </c>
      <c r="H7" s="184">
        <f ca="1"/>
        <v>0</v>
      </c>
      <c r="I7" s="184">
        <f ca="1"/>
        <v>0.5</v>
      </c>
    </row>
    <row r="8" spans="1:9">
      <c r="A8">
        <v>8</v>
      </c>
      <c r="C8" s="463"/>
      <c r="D8" s="184" cm="1">
        <f t="array" aca="1" ref="D8:I8" ca="1">OFFSET('Resnet50각각 10번'!$E$7:$Q$46,ROW($A6)*4-1,COLUMN(A6)-0,1,6)</f>
        <v>0.5</v>
      </c>
      <c r="E8" s="184">
        <f ca="1"/>
        <v>0.5</v>
      </c>
      <c r="F8" s="184">
        <f ca="1"/>
        <v>0.33333334326744002</v>
      </c>
      <c r="G8" s="184">
        <f ca="1"/>
        <v>0.5</v>
      </c>
      <c r="H8" s="184">
        <f ca="1"/>
        <v>0</v>
      </c>
      <c r="I8" s="184">
        <f ca="1"/>
        <v>0.5</v>
      </c>
    </row>
    <row r="9" spans="1:9">
      <c r="A9">
        <v>9</v>
      </c>
      <c r="C9" s="463"/>
      <c r="D9" s="184" cm="1">
        <f t="array" aca="1" ref="D9:I9" ca="1">OFFSET('Resnet50각각 10번'!$E$7:$Q$46,ROW($A7)*4-1,COLUMN(A7)-0,1,6)</f>
        <v>0.5</v>
      </c>
      <c r="E9" s="184">
        <f ca="1"/>
        <v>0.5</v>
      </c>
      <c r="F9" s="184">
        <f ca="1"/>
        <v>0.33333334326744002</v>
      </c>
      <c r="G9" s="184">
        <f ca="1"/>
        <v>0.5</v>
      </c>
      <c r="H9" s="184">
        <f ca="1"/>
        <v>0</v>
      </c>
      <c r="I9" s="184">
        <f ca="1"/>
        <v>0.5</v>
      </c>
    </row>
    <row r="10" spans="1:9">
      <c r="A10">
        <v>10</v>
      </c>
      <c r="C10" s="463"/>
      <c r="D10" s="184" cm="1">
        <f t="array" aca="1" ref="D10:I10" ca="1">OFFSET('Resnet50각각 10번'!$E$7:$Q$46,ROW($A8)*4-1,COLUMN(A8)-0,1,6)</f>
        <v>0.5</v>
      </c>
      <c r="E10" s="184">
        <f ca="1"/>
        <v>0.5</v>
      </c>
      <c r="F10" s="184">
        <f ca="1"/>
        <v>0.33333334326744002</v>
      </c>
      <c r="G10" s="184">
        <f ca="1"/>
        <v>0.5</v>
      </c>
      <c r="H10" s="184">
        <f ca="1"/>
        <v>0</v>
      </c>
      <c r="I10" s="184">
        <f ca="1"/>
        <v>0.5</v>
      </c>
    </row>
    <row r="11" spans="1:9">
      <c r="C11" s="463"/>
      <c r="D11" s="184" cm="1">
        <f t="array" aca="1" ref="D11:I11" ca="1">OFFSET('Resnet50각각 10번'!$E$7:$Q$46,ROW($A9)*4-1,COLUMN(A9)-0,1,6)</f>
        <v>0.5</v>
      </c>
      <c r="E11" s="184">
        <f ca="1"/>
        <v>0.5</v>
      </c>
      <c r="F11" s="184">
        <f ca="1"/>
        <v>0.33333334326744002</v>
      </c>
      <c r="G11" s="184">
        <f ca="1"/>
        <v>0.5</v>
      </c>
      <c r="H11" s="184">
        <f ca="1"/>
        <v>0</v>
      </c>
      <c r="I11" s="184">
        <f ca="1"/>
        <v>0.5</v>
      </c>
    </row>
    <row r="12" spans="1:9">
      <c r="C12" s="463"/>
      <c r="D12" s="184" cm="1">
        <f t="array" aca="1" ref="D12:I12" ca="1">OFFSET('Resnet50각각 10번'!$E$7:$Q$46,ROW($A10)*4-1,COLUMN(A10)-0,1,6)</f>
        <v>0.5</v>
      </c>
      <c r="E12" s="184">
        <f ca="1"/>
        <v>0.5</v>
      </c>
      <c r="F12" s="184">
        <f ca="1"/>
        <v>0.33333334326744002</v>
      </c>
      <c r="G12" s="184">
        <f ca="1"/>
        <v>0.5</v>
      </c>
      <c r="H12" s="184">
        <f ca="1"/>
        <v>0</v>
      </c>
      <c r="I12" s="184">
        <f ca="1"/>
        <v>0.5</v>
      </c>
    </row>
    <row r="13" spans="1:9">
      <c r="C13" s="464" t="s">
        <v>52</v>
      </c>
      <c r="D13" s="185" cm="1">
        <f t="array" aca="1" ref="D13:I13" ca="1">OFFSET('Resnet50각각 10번'!$E$54:$Q$93,ROW($A1)*4-1,COLUMN(A1)-0,1,6)</f>
        <v>0.5</v>
      </c>
      <c r="E13" s="185">
        <f ca="1"/>
        <v>0.5</v>
      </c>
      <c r="F13" s="185">
        <f ca="1"/>
        <v>0.5</v>
      </c>
      <c r="G13" s="185">
        <f ca="1"/>
        <v>0.5</v>
      </c>
      <c r="H13" s="185">
        <f ca="1"/>
        <v>0</v>
      </c>
      <c r="I13" s="185">
        <f ca="1"/>
        <v>0.5</v>
      </c>
    </row>
    <row r="14" spans="1:9">
      <c r="C14" s="464"/>
      <c r="D14" s="185" cm="1">
        <f t="array" aca="1" ref="D14:I14" ca="1">OFFSET('Resnet50각각 10번'!$E$54:$Q$93,ROW($A2)*4-1,COLUMN(A2)-0,1,6)</f>
        <v>0.5</v>
      </c>
      <c r="E14" s="185">
        <f ca="1"/>
        <v>0.5</v>
      </c>
      <c r="F14" s="185">
        <f ca="1"/>
        <v>0.5</v>
      </c>
      <c r="G14" s="185">
        <f ca="1"/>
        <v>0.5</v>
      </c>
      <c r="H14" s="185">
        <f ca="1"/>
        <v>0</v>
      </c>
      <c r="I14" s="185">
        <f ca="1"/>
        <v>0.5</v>
      </c>
    </row>
    <row r="15" spans="1:9">
      <c r="C15" s="464"/>
      <c r="D15" s="185" cm="1">
        <f t="array" aca="1" ref="D15:I15" ca="1">OFFSET('Resnet50각각 10번'!$E$54:$Q$93,ROW($A3)*4-1,COLUMN(A3)-0,1,6)</f>
        <v>0.5</v>
      </c>
      <c r="E15" s="185">
        <f ca="1"/>
        <v>0.5</v>
      </c>
      <c r="F15" s="185">
        <f ca="1"/>
        <v>0.5</v>
      </c>
      <c r="G15" s="185">
        <f ca="1"/>
        <v>0.5</v>
      </c>
      <c r="H15" s="185">
        <f ca="1"/>
        <v>0</v>
      </c>
      <c r="I15" s="185">
        <f ca="1"/>
        <v>0.5</v>
      </c>
    </row>
    <row r="16" spans="1:9">
      <c r="C16" s="464"/>
      <c r="D16" s="185" cm="1">
        <f t="array" aca="1" ref="D16:I16" ca="1">OFFSET('Resnet50각각 10번'!$E$54:$Q$93,ROW($A4)*4-1,COLUMN(A4)-0,1,6)</f>
        <v>0.5</v>
      </c>
      <c r="E16" s="185">
        <f ca="1"/>
        <v>0.5</v>
      </c>
      <c r="F16" s="185">
        <f ca="1"/>
        <v>0.5</v>
      </c>
      <c r="G16" s="185">
        <f ca="1"/>
        <v>0.5</v>
      </c>
      <c r="H16" s="185">
        <f ca="1"/>
        <v>0</v>
      </c>
      <c r="I16" s="185">
        <f ca="1"/>
        <v>0.5</v>
      </c>
    </row>
    <row r="17" spans="3:9">
      <c r="C17" s="464"/>
      <c r="D17" s="185" cm="1">
        <f t="array" aca="1" ref="D17:I17" ca="1">OFFSET('Resnet50각각 10번'!$E$54:$Q$93,ROW($A5)*4-1,COLUMN(A5)-0,1,6)</f>
        <v>0.5</v>
      </c>
      <c r="E17" s="185">
        <f ca="1"/>
        <v>0.5</v>
      </c>
      <c r="F17" s="185">
        <f ca="1"/>
        <v>0.5</v>
      </c>
      <c r="G17" s="185">
        <f ca="1"/>
        <v>0.5</v>
      </c>
      <c r="H17" s="185">
        <f ca="1"/>
        <v>0</v>
      </c>
      <c r="I17" s="185">
        <f ca="1"/>
        <v>0.5</v>
      </c>
    </row>
    <row r="18" spans="3:9">
      <c r="C18" s="464"/>
      <c r="D18" s="185" cm="1">
        <f t="array" aca="1" ref="D18:I18" ca="1">OFFSET('Resnet50각각 10번'!$E$54:$Q$93,ROW($A6)*4-1,COLUMN(A6)-0,1,6)</f>
        <v>0.5</v>
      </c>
      <c r="E18" s="185">
        <f ca="1"/>
        <v>0.5</v>
      </c>
      <c r="F18" s="185">
        <f ca="1"/>
        <v>0.5</v>
      </c>
      <c r="G18" s="185">
        <f ca="1"/>
        <v>0.5</v>
      </c>
      <c r="H18" s="185">
        <f ca="1"/>
        <v>0</v>
      </c>
      <c r="I18" s="185">
        <f ca="1"/>
        <v>0.5</v>
      </c>
    </row>
    <row r="19" spans="3:9">
      <c r="C19" s="464"/>
      <c r="D19" s="185" cm="1">
        <f t="array" aca="1" ref="D19:I19" ca="1">OFFSET('Resnet50각각 10번'!$E$54:$Q$93,ROW($A7)*4-1,COLUMN(A7)-0,1,6)</f>
        <v>0.5</v>
      </c>
      <c r="E19" s="185">
        <f ca="1"/>
        <v>0.5</v>
      </c>
      <c r="F19" s="185">
        <f ca="1"/>
        <v>0.5</v>
      </c>
      <c r="G19" s="185">
        <f ca="1"/>
        <v>0.5</v>
      </c>
      <c r="H19" s="185">
        <f ca="1"/>
        <v>0</v>
      </c>
      <c r="I19" s="185">
        <f ca="1"/>
        <v>0.5</v>
      </c>
    </row>
    <row r="20" spans="3:9">
      <c r="C20" s="464"/>
      <c r="D20" s="185" cm="1">
        <f t="array" aca="1" ref="D20:I20" ca="1">OFFSET('Resnet50각각 10번'!$E$54:$Q$93,ROW($A8)*4-1,COLUMN(A8)-0,1,6)</f>
        <v>0.5</v>
      </c>
      <c r="E20" s="185">
        <f ca="1"/>
        <v>0.5</v>
      </c>
      <c r="F20" s="185">
        <f ca="1"/>
        <v>0.5</v>
      </c>
      <c r="G20" s="185">
        <f ca="1"/>
        <v>0.5</v>
      </c>
      <c r="H20" s="185">
        <f ca="1"/>
        <v>0</v>
      </c>
      <c r="I20" s="185">
        <f ca="1"/>
        <v>0.5</v>
      </c>
    </row>
    <row r="21" spans="3:9">
      <c r="C21" s="464"/>
      <c r="D21" s="185" cm="1">
        <f t="array" aca="1" ref="D21:I21" ca="1">OFFSET('Resnet50각각 10번'!$E$54:$Q$93,ROW($A9)*4-1,COLUMN(A9)-0,1,6)</f>
        <v>0.5</v>
      </c>
      <c r="E21" s="185">
        <f ca="1"/>
        <v>0.5</v>
      </c>
      <c r="F21" s="185">
        <f ca="1"/>
        <v>0.5</v>
      </c>
      <c r="G21" s="185">
        <f ca="1"/>
        <v>0.5</v>
      </c>
      <c r="H21" s="185">
        <f ca="1"/>
        <v>0</v>
      </c>
      <c r="I21" s="185">
        <f ca="1"/>
        <v>0.5</v>
      </c>
    </row>
    <row r="22" spans="3:9">
      <c r="C22" s="464"/>
      <c r="D22" s="185" cm="1">
        <f t="array" aca="1" ref="D22:I22" ca="1">OFFSET('Resnet50각각 10번'!$E$54:$Q$93,ROW($A10)*4-1,COLUMN(A10)-0,1,6)</f>
        <v>0.5</v>
      </c>
      <c r="E22" s="185">
        <f ca="1"/>
        <v>0.5</v>
      </c>
      <c r="F22" s="185">
        <f ca="1"/>
        <v>0.5</v>
      </c>
      <c r="G22" s="185">
        <f ca="1"/>
        <v>0.5</v>
      </c>
      <c r="H22" s="185">
        <f ca="1"/>
        <v>0</v>
      </c>
      <c r="I22" s="185">
        <f ca="1"/>
        <v>0.5</v>
      </c>
    </row>
    <row r="23" spans="3:9">
      <c r="C23" s="465" t="s">
        <v>53</v>
      </c>
      <c r="D23" s="186" cm="1">
        <f t="array" aca="1" ref="D23:I23" ca="1">OFFSET('Resnet50각각 10번'!$E$101:$Q$140,ROW($A1)*4-1,COLUMN(A1)-0,1,6)</f>
        <v>0.5</v>
      </c>
      <c r="E23" s="186">
        <f ca="1"/>
        <v>0.5</v>
      </c>
      <c r="F23" s="186">
        <f ca="1"/>
        <v>0.5</v>
      </c>
      <c r="G23" s="186">
        <f ca="1"/>
        <v>0.5</v>
      </c>
      <c r="H23" s="186">
        <f ca="1"/>
        <v>0</v>
      </c>
      <c r="I23" s="186">
        <f ca="1"/>
        <v>0.5</v>
      </c>
    </row>
    <row r="24" spans="3:9">
      <c r="C24" s="465"/>
      <c r="D24" s="186" cm="1">
        <f t="array" aca="1" ref="D24:I24" ca="1">OFFSET('Resnet50각각 10번'!$E$101:$Q$140,ROW($A2)*4-1,COLUMN(A2)-0,1,6)</f>
        <v>0.5</v>
      </c>
      <c r="E24" s="186">
        <f ca="1"/>
        <v>0.5</v>
      </c>
      <c r="F24" s="186">
        <f ca="1"/>
        <v>0.5</v>
      </c>
      <c r="G24" s="186">
        <f ca="1"/>
        <v>0.5</v>
      </c>
      <c r="H24" s="186">
        <f ca="1"/>
        <v>0</v>
      </c>
      <c r="I24" s="186">
        <f ca="1"/>
        <v>0.5</v>
      </c>
    </row>
    <row r="25" spans="3:9">
      <c r="C25" s="465"/>
      <c r="D25" s="186" cm="1">
        <f t="array" aca="1" ref="D25:I25" ca="1">OFFSET('Resnet50각각 10번'!$E$101:$Q$140,ROW($A3)*4-1,COLUMN(A3)-0,1,6)</f>
        <v>0.5</v>
      </c>
      <c r="E25" s="186">
        <f ca="1"/>
        <v>0.5</v>
      </c>
      <c r="F25" s="186">
        <f ca="1"/>
        <v>0.5</v>
      </c>
      <c r="G25" s="186">
        <f ca="1"/>
        <v>0.5</v>
      </c>
      <c r="H25" s="186">
        <f ca="1"/>
        <v>0</v>
      </c>
      <c r="I25" s="186">
        <f ca="1"/>
        <v>0.5</v>
      </c>
    </row>
    <row r="26" spans="3:9">
      <c r="C26" s="465"/>
      <c r="D26" s="186" cm="1">
        <f t="array" aca="1" ref="D26:I26" ca="1">OFFSET('Resnet50각각 10번'!$E$101:$Q$140,ROW($A4)*4-1,COLUMN(A4)-0,1,6)</f>
        <v>0.5</v>
      </c>
      <c r="E26" s="186">
        <f ca="1"/>
        <v>0.5</v>
      </c>
      <c r="F26" s="186">
        <f ca="1"/>
        <v>0.5</v>
      </c>
      <c r="G26" s="186">
        <f ca="1"/>
        <v>0.5</v>
      </c>
      <c r="H26" s="186">
        <f ca="1"/>
        <v>0</v>
      </c>
      <c r="I26" s="186">
        <f ca="1"/>
        <v>0.5</v>
      </c>
    </row>
    <row r="27" spans="3:9">
      <c r="C27" s="465"/>
      <c r="D27" s="186" cm="1">
        <f t="array" aca="1" ref="D27:I27" ca="1">OFFSET('Resnet50각각 10번'!$E$101:$Q$140,ROW($A5)*4-1,COLUMN(A5)-0,1,6)</f>
        <v>0.5</v>
      </c>
      <c r="E27" s="186">
        <f ca="1"/>
        <v>0.5</v>
      </c>
      <c r="F27" s="186">
        <f ca="1"/>
        <v>0.5</v>
      </c>
      <c r="G27" s="186">
        <f ca="1"/>
        <v>0.5</v>
      </c>
      <c r="H27" s="186">
        <f ca="1"/>
        <v>0</v>
      </c>
      <c r="I27" s="186">
        <f ca="1"/>
        <v>0.5</v>
      </c>
    </row>
    <row r="28" spans="3:9">
      <c r="C28" s="465"/>
      <c r="D28" s="186" cm="1">
        <f t="array" aca="1" ref="D28:I28" ca="1">OFFSET('Resnet50각각 10번'!$E$101:$Q$140,ROW($A6)*4-1,COLUMN(A6)-0,1,6)</f>
        <v>0.5</v>
      </c>
      <c r="E28" s="186">
        <f ca="1"/>
        <v>0.5</v>
      </c>
      <c r="F28" s="186">
        <f ca="1"/>
        <v>0.5</v>
      </c>
      <c r="G28" s="186">
        <f ca="1"/>
        <v>0.5</v>
      </c>
      <c r="H28" s="186">
        <f ca="1"/>
        <v>0</v>
      </c>
      <c r="I28" s="186">
        <f ca="1"/>
        <v>0.5</v>
      </c>
    </row>
    <row r="29" spans="3:9">
      <c r="C29" s="465"/>
      <c r="D29" s="186" cm="1">
        <f t="array" aca="1" ref="D29:I29" ca="1">OFFSET('Resnet50각각 10번'!$E$101:$Q$140,ROW($A7)*4-1,COLUMN(A7)-0,1,6)</f>
        <v>0.5</v>
      </c>
      <c r="E29" s="186">
        <f ca="1"/>
        <v>0.5</v>
      </c>
      <c r="F29" s="186">
        <f ca="1"/>
        <v>0.5</v>
      </c>
      <c r="G29" s="186">
        <f ca="1"/>
        <v>0.5</v>
      </c>
      <c r="H29" s="186">
        <f ca="1"/>
        <v>0</v>
      </c>
      <c r="I29" s="186">
        <f ca="1"/>
        <v>0.5</v>
      </c>
    </row>
    <row r="30" spans="3:9">
      <c r="C30" s="465"/>
      <c r="D30" s="186" cm="1">
        <f t="array" aca="1" ref="D30:I30" ca="1">OFFSET('Resnet50각각 10번'!$E$101:$Q$140,ROW($A8)*4-1,COLUMN(A8)-0,1,6)</f>
        <v>0.5</v>
      </c>
      <c r="E30" s="186">
        <f ca="1"/>
        <v>0.5</v>
      </c>
      <c r="F30" s="186">
        <f ca="1"/>
        <v>0.5</v>
      </c>
      <c r="G30" s="186">
        <f ca="1"/>
        <v>0.5</v>
      </c>
      <c r="H30" s="186">
        <f ca="1"/>
        <v>0</v>
      </c>
      <c r="I30" s="186">
        <f ca="1"/>
        <v>0.5</v>
      </c>
    </row>
    <row r="31" spans="3:9">
      <c r="C31" s="465"/>
      <c r="D31" s="186" cm="1">
        <f t="array" aca="1" ref="D31:I31" ca="1">OFFSET('Resnet50각각 10번'!$E$101:$Q$140,ROW($A9)*4-1,COLUMN(A9)-0,1,6)</f>
        <v>0.5</v>
      </c>
      <c r="E31" s="186">
        <f ca="1"/>
        <v>0.5</v>
      </c>
      <c r="F31" s="186">
        <f ca="1"/>
        <v>0.5</v>
      </c>
      <c r="G31" s="186">
        <f ca="1"/>
        <v>0.5</v>
      </c>
      <c r="H31" s="186">
        <f ca="1"/>
        <v>0</v>
      </c>
      <c r="I31" s="186">
        <f ca="1"/>
        <v>0.5</v>
      </c>
    </row>
    <row r="32" spans="3:9">
      <c r="C32" s="465"/>
      <c r="D32" s="186" cm="1">
        <f t="array" aca="1" ref="D32:I32" ca="1">OFFSET('Resnet50각각 10번'!$E$101:$Q$140,ROW($A10)*4-1,COLUMN(A10)-0,1,6)</f>
        <v>0.5</v>
      </c>
      <c r="E32" s="186">
        <f ca="1"/>
        <v>0.5</v>
      </c>
      <c r="F32" s="186">
        <f ca="1"/>
        <v>0.5</v>
      </c>
      <c r="G32" s="186">
        <f ca="1"/>
        <v>0.5</v>
      </c>
      <c r="H32" s="186">
        <f ca="1"/>
        <v>0</v>
      </c>
      <c r="I32" s="186">
        <f ca="1"/>
        <v>0.5</v>
      </c>
    </row>
    <row r="33" spans="3:9">
      <c r="C33" s="461" t="s">
        <v>54</v>
      </c>
      <c r="D33" s="187" cm="1">
        <f t="array" aca="1" ref="D33:I33" ca="1">OFFSET('Resnet50각각 10번'!$E$148:$Q$187,ROW($A1)*4-1,COLUMN(A1)-0,1,6)</f>
        <v>0.5</v>
      </c>
      <c r="E33" s="187">
        <f ca="1"/>
        <v>0.5</v>
      </c>
      <c r="F33" s="187">
        <f ca="1"/>
        <v>0.5</v>
      </c>
      <c r="G33" s="187">
        <f ca="1"/>
        <v>0.5</v>
      </c>
      <c r="H33" s="187">
        <f ca="1"/>
        <v>0</v>
      </c>
      <c r="I33" s="187">
        <f ca="1"/>
        <v>0.5</v>
      </c>
    </row>
    <row r="34" spans="3:9">
      <c r="C34" s="461"/>
      <c r="D34" s="187" cm="1">
        <f t="array" aca="1" ref="D34:I34" ca="1">OFFSET('Resnet50각각 10번'!$E$148:$Q$187,ROW($A2)*4-1,COLUMN(A2)-0,1,6)</f>
        <v>0.5</v>
      </c>
      <c r="E34" s="187">
        <f ca="1"/>
        <v>0.5</v>
      </c>
      <c r="F34" s="187">
        <f ca="1"/>
        <v>0.5</v>
      </c>
      <c r="G34" s="187">
        <f ca="1"/>
        <v>0.5</v>
      </c>
      <c r="H34" s="187">
        <f ca="1"/>
        <v>0</v>
      </c>
      <c r="I34" s="187">
        <f ca="1"/>
        <v>0.5</v>
      </c>
    </row>
    <row r="35" spans="3:9">
      <c r="C35" s="461"/>
      <c r="D35" s="187" cm="1">
        <f t="array" aca="1" ref="D35:I35" ca="1">OFFSET('Resnet50각각 10번'!$E$148:$Q$187,ROW($A3)*4-1,COLUMN(A3)-0,1,6)</f>
        <v>0.5</v>
      </c>
      <c r="E35" s="187">
        <f ca="1"/>
        <v>0.5</v>
      </c>
      <c r="F35" s="187">
        <f ca="1"/>
        <v>0.5</v>
      </c>
      <c r="G35" s="187">
        <f ca="1"/>
        <v>0.5</v>
      </c>
      <c r="H35" s="187">
        <f ca="1"/>
        <v>0</v>
      </c>
      <c r="I35" s="187">
        <f ca="1"/>
        <v>0.5</v>
      </c>
    </row>
    <row r="36" spans="3:9">
      <c r="C36" s="461"/>
      <c r="D36" s="187" cm="1">
        <f t="array" aca="1" ref="D36:I36" ca="1">OFFSET('Resnet50각각 10번'!$E$148:$Q$187,ROW($A4)*4-1,COLUMN(A4)-0,1,6)</f>
        <v>0.5</v>
      </c>
      <c r="E36" s="187">
        <f ca="1"/>
        <v>0.5</v>
      </c>
      <c r="F36" s="187">
        <f ca="1"/>
        <v>0.5</v>
      </c>
      <c r="G36" s="187">
        <f ca="1"/>
        <v>0.5</v>
      </c>
      <c r="H36" s="187">
        <f ca="1"/>
        <v>0</v>
      </c>
      <c r="I36" s="187">
        <f ca="1"/>
        <v>0.5</v>
      </c>
    </row>
    <row r="37" spans="3:9">
      <c r="C37" s="461"/>
      <c r="D37" s="187" cm="1">
        <f t="array" aca="1" ref="D37:I37" ca="1">OFFSET('Resnet50각각 10번'!$E$148:$Q$187,ROW($A5)*4-1,COLUMN(A5)-0,1,6)</f>
        <v>0.5</v>
      </c>
      <c r="E37" s="187">
        <f ca="1"/>
        <v>0.5</v>
      </c>
      <c r="F37" s="187">
        <f ca="1"/>
        <v>0.5</v>
      </c>
      <c r="G37" s="187">
        <f ca="1"/>
        <v>0.5</v>
      </c>
      <c r="H37" s="187">
        <f ca="1"/>
        <v>0</v>
      </c>
      <c r="I37" s="187">
        <f ca="1"/>
        <v>0.5</v>
      </c>
    </row>
    <row r="38" spans="3:9">
      <c r="C38" s="461"/>
      <c r="D38" s="187" cm="1">
        <f t="array" aca="1" ref="D38:I38" ca="1">OFFSET('Resnet50각각 10번'!$E$148:$Q$187,ROW($A6)*4-1,COLUMN(A6)-0,1,6)</f>
        <v>0.5</v>
      </c>
      <c r="E38" s="187">
        <f ca="1"/>
        <v>0.5</v>
      </c>
      <c r="F38" s="187">
        <f ca="1"/>
        <v>0.5</v>
      </c>
      <c r="G38" s="187">
        <f ca="1"/>
        <v>0.5</v>
      </c>
      <c r="H38" s="187">
        <f ca="1"/>
        <v>0</v>
      </c>
      <c r="I38" s="187">
        <f ca="1"/>
        <v>0.5</v>
      </c>
    </row>
    <row r="39" spans="3:9">
      <c r="C39" s="461"/>
      <c r="D39" s="187" cm="1">
        <f t="array" aca="1" ref="D39:I39" ca="1">OFFSET('Resnet50각각 10번'!$E$148:$Q$187,ROW($A7)*4-1,COLUMN(A7)-0,1,6)</f>
        <v>0.5</v>
      </c>
      <c r="E39" s="187">
        <f ca="1"/>
        <v>0.5</v>
      </c>
      <c r="F39" s="187">
        <f ca="1"/>
        <v>0.5</v>
      </c>
      <c r="G39" s="187">
        <f ca="1"/>
        <v>0.5</v>
      </c>
      <c r="H39" s="187">
        <f ca="1"/>
        <v>0</v>
      </c>
      <c r="I39" s="187">
        <f ca="1"/>
        <v>0.5</v>
      </c>
    </row>
    <row r="40" spans="3:9">
      <c r="C40" s="461"/>
      <c r="D40" s="187" cm="1">
        <f t="array" aca="1" ref="D40:I40" ca="1">OFFSET('Resnet50각각 10번'!$E$148:$Q$187,ROW($A8)*4-1,COLUMN(A8)-0,1,6)</f>
        <v>0.5</v>
      </c>
      <c r="E40" s="187">
        <f ca="1"/>
        <v>0.5</v>
      </c>
      <c r="F40" s="187">
        <f ca="1"/>
        <v>0.5</v>
      </c>
      <c r="G40" s="187">
        <f ca="1"/>
        <v>0.5</v>
      </c>
      <c r="H40" s="187">
        <f ca="1"/>
        <v>0</v>
      </c>
      <c r="I40" s="187">
        <f ca="1"/>
        <v>0.5</v>
      </c>
    </row>
    <row r="41" spans="3:9">
      <c r="C41" s="461"/>
      <c r="D41" s="187" cm="1">
        <f t="array" aca="1" ref="D41:I41" ca="1">OFFSET('Resnet50각각 10번'!$E$148:$Q$187,ROW($A9)*4-1,COLUMN(A9)-0,1,6)</f>
        <v>0.5</v>
      </c>
      <c r="E41" s="187">
        <f ca="1"/>
        <v>0.5</v>
      </c>
      <c r="F41" s="187">
        <f ca="1"/>
        <v>0.5</v>
      </c>
      <c r="G41" s="187">
        <f ca="1"/>
        <v>0.5</v>
      </c>
      <c r="H41" s="187">
        <f ca="1"/>
        <v>0</v>
      </c>
      <c r="I41" s="187">
        <f ca="1"/>
        <v>0.5</v>
      </c>
    </row>
    <row r="42" spans="3:9">
      <c r="C42" s="461"/>
      <c r="D42" s="187" cm="1">
        <f t="array" aca="1" ref="D42:I42" ca="1">OFFSET('Resnet50각각 10번'!$E$148:$Q$187,ROW($A10)*4-1,COLUMN(A10)-0,1,6)</f>
        <v>0.5</v>
      </c>
      <c r="E42" s="187">
        <f ca="1"/>
        <v>0.5</v>
      </c>
      <c r="F42" s="187">
        <f ca="1"/>
        <v>0.5</v>
      </c>
      <c r="G42" s="187">
        <f ca="1"/>
        <v>0.5</v>
      </c>
      <c r="H42" s="187">
        <f ca="1"/>
        <v>0</v>
      </c>
      <c r="I42" s="187">
        <f ca="1"/>
        <v>0.5</v>
      </c>
    </row>
    <row r="43" spans="3:9">
      <c r="C43" s="462" t="s">
        <v>55</v>
      </c>
      <c r="D43" s="188" cm="1">
        <f t="array" aca="1" ref="D43:I43" ca="1">OFFSET('Resnet50각각 10번'!$E$195:$Q$234,ROW($A1)*4-1,COLUMN(A1)-0,1,6)</f>
        <v>0.5</v>
      </c>
      <c r="E43" s="188">
        <f ca="1"/>
        <v>0.5</v>
      </c>
      <c r="F43" s="188">
        <f ca="1"/>
        <v>0.5</v>
      </c>
      <c r="G43" s="188">
        <f ca="1"/>
        <v>0.5</v>
      </c>
      <c r="H43" s="188">
        <f ca="1"/>
        <v>0</v>
      </c>
      <c r="I43" s="188">
        <f ca="1"/>
        <v>0.5</v>
      </c>
    </row>
    <row r="44" spans="3:9">
      <c r="C44" s="462"/>
      <c r="D44" s="188" cm="1">
        <f t="array" aca="1" ref="D44:I44" ca="1">OFFSET('Resnet50각각 10번'!$E$195:$Q$234,ROW($A2)*4-1,COLUMN(A2)-0,1,6)</f>
        <v>0.5</v>
      </c>
      <c r="E44" s="188">
        <f ca="1"/>
        <v>0.5</v>
      </c>
      <c r="F44" s="188">
        <f ca="1"/>
        <v>0.5</v>
      </c>
      <c r="G44" s="188">
        <f ca="1"/>
        <v>0.5</v>
      </c>
      <c r="H44" s="188">
        <f ca="1"/>
        <v>0</v>
      </c>
      <c r="I44" s="188">
        <f ca="1"/>
        <v>0.5</v>
      </c>
    </row>
    <row r="45" spans="3:9">
      <c r="C45" s="462"/>
      <c r="D45" s="188" cm="1">
        <f t="array" aca="1" ref="D45:I45" ca="1">OFFSET('Resnet50각각 10번'!$E$195:$Q$234,ROW($A3)*4-1,COLUMN(A3)-0,1,6)</f>
        <v>0.5</v>
      </c>
      <c r="E45" s="188">
        <f ca="1"/>
        <v>0.5</v>
      </c>
      <c r="F45" s="188">
        <f ca="1"/>
        <v>0.5</v>
      </c>
      <c r="G45" s="188">
        <f ca="1"/>
        <v>0.5</v>
      </c>
      <c r="H45" s="188">
        <f ca="1"/>
        <v>0</v>
      </c>
      <c r="I45" s="188">
        <f ca="1"/>
        <v>0.5</v>
      </c>
    </row>
    <row r="46" spans="3:9">
      <c r="C46" s="462"/>
      <c r="D46" s="188" cm="1">
        <f t="array" aca="1" ref="D46:I46" ca="1">OFFSET('Resnet50각각 10번'!$E$195:$Q$234,ROW($A4)*4-1,COLUMN(A4)-0,1,6)</f>
        <v>0.5</v>
      </c>
      <c r="E46" s="188">
        <f ca="1"/>
        <v>0.5</v>
      </c>
      <c r="F46" s="188">
        <f ca="1"/>
        <v>0.5</v>
      </c>
      <c r="G46" s="188">
        <f ca="1"/>
        <v>0.5</v>
      </c>
      <c r="H46" s="188">
        <f ca="1"/>
        <v>0</v>
      </c>
      <c r="I46" s="188">
        <f ca="1"/>
        <v>0.5</v>
      </c>
    </row>
    <row r="47" spans="3:9">
      <c r="C47" s="462"/>
      <c r="D47" s="188" cm="1">
        <f t="array" aca="1" ref="D47:I47" ca="1">OFFSET('Resnet50각각 10번'!$E$195:$Q$234,ROW($A5)*4-1,COLUMN(A5)-0,1,6)</f>
        <v>0.5</v>
      </c>
      <c r="E47" s="188">
        <f ca="1"/>
        <v>0.5</v>
      </c>
      <c r="F47" s="188">
        <f ca="1"/>
        <v>0.5</v>
      </c>
      <c r="G47" s="188">
        <f ca="1"/>
        <v>0.5</v>
      </c>
      <c r="H47" s="188">
        <f ca="1"/>
        <v>0</v>
      </c>
      <c r="I47" s="188">
        <f ca="1"/>
        <v>0.50833332538604703</v>
      </c>
    </row>
    <row r="48" spans="3:9">
      <c r="C48" s="462"/>
      <c r="D48" s="188" cm="1">
        <f t="array" aca="1" ref="D48:I48" ca="1">OFFSET('Resnet50각각 10번'!$E$195:$Q$234,ROW($A6)*4-1,COLUMN(A6)-0,1,6)</f>
        <v>0.5</v>
      </c>
      <c r="E48" s="188">
        <f ca="1"/>
        <v>0.5</v>
      </c>
      <c r="F48" s="188">
        <f ca="1"/>
        <v>0.5</v>
      </c>
      <c r="G48" s="188">
        <f ca="1"/>
        <v>0.5</v>
      </c>
      <c r="H48" s="188">
        <f ca="1"/>
        <v>0</v>
      </c>
      <c r="I48" s="188">
        <f ca="1"/>
        <v>0.5</v>
      </c>
    </row>
    <row r="49" spans="3:9">
      <c r="C49" s="462"/>
      <c r="D49" s="188" cm="1">
        <f t="array" aca="1" ref="D49:I49" ca="1">OFFSET('Resnet50각각 10번'!$E$195:$Q$234,ROW($A7)*4-1,COLUMN(A7)-0,1,6)</f>
        <v>0.5</v>
      </c>
      <c r="E49" s="188">
        <f ca="1"/>
        <v>0.5</v>
      </c>
      <c r="F49" s="188">
        <f ca="1"/>
        <v>0.5</v>
      </c>
      <c r="G49" s="188">
        <f ca="1"/>
        <v>0.5</v>
      </c>
      <c r="H49" s="188">
        <f ca="1"/>
        <v>0</v>
      </c>
      <c r="I49" s="188">
        <f ca="1"/>
        <v>0.5</v>
      </c>
    </row>
    <row r="50" spans="3:9">
      <c r="C50" s="462"/>
      <c r="D50" s="188" cm="1">
        <f t="array" aca="1" ref="D50:I50" ca="1">OFFSET('Resnet50각각 10번'!$E$195:$Q$234,ROW($A8)*4-1,COLUMN(A8)-0,1,6)</f>
        <v>0.5</v>
      </c>
      <c r="E50" s="188">
        <f ca="1"/>
        <v>0.5</v>
      </c>
      <c r="F50" s="188">
        <f ca="1"/>
        <v>0.5</v>
      </c>
      <c r="G50" s="188">
        <f ca="1"/>
        <v>0.5</v>
      </c>
      <c r="H50" s="188">
        <f ca="1"/>
        <v>0</v>
      </c>
      <c r="I50" s="188">
        <f ca="1"/>
        <v>0.57499998807907104</v>
      </c>
    </row>
    <row r="51" spans="3:9">
      <c r="C51" s="462"/>
      <c r="D51" s="188" cm="1">
        <f t="array" aca="1" ref="D51:I51" ca="1">OFFSET('Resnet50각각 10번'!$E$195:$Q$234,ROW($A9)*4-1,COLUMN(A9)-0,1,6)</f>
        <v>0.5</v>
      </c>
      <c r="E51" s="188">
        <f ca="1"/>
        <v>0.5</v>
      </c>
      <c r="F51" s="188">
        <f ca="1"/>
        <v>0.5</v>
      </c>
      <c r="G51" s="188">
        <f ca="1"/>
        <v>0.5</v>
      </c>
      <c r="H51" s="188">
        <f ca="1"/>
        <v>0</v>
      </c>
      <c r="I51" s="188">
        <f ca="1"/>
        <v>0.51666665077209395</v>
      </c>
    </row>
    <row r="52" spans="3:9">
      <c r="C52" s="462"/>
      <c r="D52" s="188" cm="1">
        <f t="array" aca="1" ref="D52:I52" ca="1">OFFSET('Resnet50각각 10번'!$E$195:$Q$234,ROW($A10)*4-1,COLUMN(A10)-0,1,6)</f>
        <v>0.57499998807907104</v>
      </c>
      <c r="E52" s="188">
        <f ca="1"/>
        <v>0.5</v>
      </c>
      <c r="F52" s="188">
        <f ca="1"/>
        <v>0.5</v>
      </c>
      <c r="G52" s="188">
        <f ca="1"/>
        <v>0.5</v>
      </c>
      <c r="H52" s="188">
        <f ca="1"/>
        <v>0</v>
      </c>
      <c r="I52" s="188">
        <f ca="1"/>
        <v>0.5</v>
      </c>
    </row>
    <row r="53" spans="3:9">
      <c r="C53" s="466" t="s">
        <v>56</v>
      </c>
      <c r="D53" s="189" cm="1">
        <f t="array" aca="1" ref="D53:I53" ca="1">OFFSET('Resnet50각각 10번'!$E$242:$Q$281,ROW(A1)*4-1,COLUMN(A1)-0,1,6)</f>
        <v>1</v>
      </c>
      <c r="E53" s="189">
        <f ca="1"/>
        <v>0.98750001192092896</v>
      </c>
      <c r="F53" s="189">
        <f ca="1"/>
        <v>0.99166667461395197</v>
      </c>
      <c r="G53" s="189">
        <f ca="1"/>
        <v>0.98750001192092896</v>
      </c>
      <c r="H53" s="189">
        <f ca="1"/>
        <v>0</v>
      </c>
      <c r="I53" s="189">
        <f ca="1"/>
        <v>0.96666663885116499</v>
      </c>
    </row>
    <row r="54" spans="3:9">
      <c r="C54" s="466"/>
      <c r="D54" s="189" cm="1">
        <f t="array" aca="1" ref="D54:I54" ca="1">OFFSET('Resnet50각각 10번'!$E$242:$Q$281,ROW(A2)*4-1,COLUMN(A2)-0,1,6)</f>
        <v>1</v>
      </c>
      <c r="E54" s="189">
        <f ca="1"/>
        <v>0.99583333730697599</v>
      </c>
      <c r="F54" s="189">
        <f ca="1"/>
        <v>1</v>
      </c>
      <c r="G54" s="189">
        <f ca="1"/>
        <v>0.98750001192092896</v>
      </c>
      <c r="H54" s="189">
        <f ca="1"/>
        <v>0</v>
      </c>
      <c r="I54" s="189">
        <f ca="1"/>
        <v>0.86250001192092896</v>
      </c>
    </row>
    <row r="55" spans="3:9">
      <c r="C55" s="466"/>
      <c r="D55" s="189" cm="1">
        <f t="array" aca="1" ref="D55:I55" ca="1">OFFSET('Resnet50각각 10번'!$E$242:$Q$281,ROW(A3)*4-1,COLUMN(A3)-0,1,6)</f>
        <v>1</v>
      </c>
      <c r="E55" s="189">
        <f ca="1"/>
        <v>0.98333334922790505</v>
      </c>
      <c r="F55" s="189">
        <f ca="1"/>
        <v>1</v>
      </c>
      <c r="G55" s="189">
        <f ca="1"/>
        <v>0.98333334922790505</v>
      </c>
      <c r="H55" s="189">
        <f ca="1"/>
        <v>0</v>
      </c>
      <c r="I55" s="189">
        <f ca="1"/>
        <v>1</v>
      </c>
    </row>
    <row r="56" spans="3:9">
      <c r="C56" s="466"/>
      <c r="D56" s="189" cm="1">
        <f t="array" aca="1" ref="D56:I56" ca="1">OFFSET('Resnet50각각 10번'!$E$242:$Q$281,ROW(A4)*4-1,COLUMN(A4)-0,1,6)</f>
        <v>0.98750001192092896</v>
      </c>
      <c r="E56" s="189">
        <f ca="1"/>
        <v>0.97083336114883401</v>
      </c>
      <c r="F56" s="189">
        <f ca="1"/>
        <v>1</v>
      </c>
      <c r="G56" s="189">
        <f ca="1"/>
        <v>0.88749998807907104</v>
      </c>
      <c r="H56" s="189">
        <f ca="1"/>
        <v>0</v>
      </c>
      <c r="I56" s="189">
        <f ca="1"/>
        <v>0.98333334922790505</v>
      </c>
    </row>
    <row r="57" spans="3:9">
      <c r="C57" s="466"/>
      <c r="D57" s="189" cm="1">
        <f t="array" aca="1" ref="D57:I57" ca="1">OFFSET('Resnet50각각 10번'!$E$242:$Q$281,ROW(A5)*4-1,COLUMN(A5)-0,1,6)</f>
        <v>1</v>
      </c>
      <c r="E57" s="189">
        <f ca="1"/>
        <v>0.89166665077209395</v>
      </c>
      <c r="F57" s="189">
        <f ca="1"/>
        <v>1</v>
      </c>
      <c r="G57" s="189">
        <f ca="1"/>
        <v>0.97916668653488104</v>
      </c>
      <c r="H57" s="189">
        <f ca="1"/>
        <v>0</v>
      </c>
      <c r="I57" s="189">
        <f ca="1"/>
        <v>0.74583333730697599</v>
      </c>
    </row>
    <row r="58" spans="3:9">
      <c r="C58" s="466"/>
      <c r="D58" s="189" cm="1">
        <f t="array" aca="1" ref="D58:I58" ca="1">OFFSET('Resnet50각각 10번'!$E$242:$Q$281,ROW(A6)*4-1,COLUMN(A6)-0,1,6)</f>
        <v>1</v>
      </c>
      <c r="E58" s="189">
        <f ca="1"/>
        <v>0.99166667461395197</v>
      </c>
      <c r="F58" s="189">
        <f ca="1"/>
        <v>1</v>
      </c>
      <c r="G58" s="189">
        <f ca="1"/>
        <v>0.99583333730697599</v>
      </c>
      <c r="H58" s="189">
        <f ca="1"/>
        <v>0</v>
      </c>
      <c r="I58" s="189">
        <f ca="1"/>
        <v>0.97916668653488104</v>
      </c>
    </row>
    <row r="59" spans="3:9">
      <c r="C59" s="466"/>
      <c r="D59" s="189" cm="1">
        <f t="array" aca="1" ref="D59:I59" ca="1">OFFSET('Resnet50각각 10번'!$E$242:$Q$281,ROW(A7)*4-1,COLUMN(A7)-0,1,6)</f>
        <v>1</v>
      </c>
      <c r="E59" s="189">
        <f ca="1"/>
        <v>0.92916667461395197</v>
      </c>
      <c r="F59" s="189">
        <f ca="1"/>
        <v>1</v>
      </c>
      <c r="G59" s="189">
        <f ca="1"/>
        <v>0.99583333730697599</v>
      </c>
      <c r="H59" s="189">
        <f ca="1"/>
        <v>0</v>
      </c>
      <c r="I59" s="189">
        <f ca="1"/>
        <v>0.99583333730697599</v>
      </c>
    </row>
    <row r="60" spans="3:9">
      <c r="C60" s="466"/>
      <c r="D60" s="189" cm="1">
        <f t="array" aca="1" ref="D60:I60" ca="1">OFFSET('Resnet50각각 10번'!$E$242:$Q$281,ROW(A8)*4-1,COLUMN(A8)-0,1,6)</f>
        <v>1</v>
      </c>
      <c r="E60" s="189">
        <f ca="1"/>
        <v>1</v>
      </c>
      <c r="F60" s="189">
        <f ca="1"/>
        <v>0.99583333730697599</v>
      </c>
      <c r="G60" s="189">
        <f ca="1"/>
        <v>0.98750001192092896</v>
      </c>
      <c r="H60" s="189">
        <f ca="1"/>
        <v>0</v>
      </c>
      <c r="I60" s="189">
        <f ca="1"/>
        <v>0.97916668653488104</v>
      </c>
    </row>
    <row r="61" spans="3:9">
      <c r="C61" s="466"/>
      <c r="D61" s="189" cm="1">
        <f t="array" aca="1" ref="D61:I61" ca="1">OFFSET('Resnet50각각 10번'!$E$242:$Q$281,ROW(A9)*4-1,COLUMN(A9)-0,1,6)</f>
        <v>1</v>
      </c>
      <c r="E61" s="189">
        <f ca="1"/>
        <v>0.99583333730697599</v>
      </c>
      <c r="F61" s="189">
        <f ca="1"/>
        <v>1</v>
      </c>
      <c r="G61" s="189">
        <f ca="1"/>
        <v>0.97916668653488104</v>
      </c>
      <c r="H61" s="189">
        <f ca="1"/>
        <v>0</v>
      </c>
      <c r="I61" s="189">
        <f ca="1"/>
        <v>0.95833331346511796</v>
      </c>
    </row>
    <row r="62" spans="3:9">
      <c r="C62" s="466"/>
      <c r="D62" s="189" cm="1">
        <f t="array" aca="1" ref="D62:I62" ca="1">OFFSET('Resnet50각각 10번'!$E$242:$Q$281,ROW(A10)*4-1,COLUMN(A10)-0,1,6)</f>
        <v>1</v>
      </c>
      <c r="E62" s="189">
        <f ca="1"/>
        <v>1</v>
      </c>
      <c r="F62" s="189">
        <f ca="1"/>
        <v>0.99583333730697599</v>
      </c>
      <c r="G62" s="189">
        <f ca="1"/>
        <v>0.88333332538604703</v>
      </c>
      <c r="H62" s="189">
        <f ca="1"/>
        <v>0</v>
      </c>
      <c r="I62" s="189">
        <f ca="1"/>
        <v>1</v>
      </c>
    </row>
    <row r="63" spans="3:9">
      <c r="C63" s="467" t="s">
        <v>57</v>
      </c>
      <c r="D63" s="190" cm="1">
        <f t="array" aca="1" ref="D63:I63" ca="1">OFFSET('Resnet50각각 10번'!$E$289:$Q$328,ROW($A1)*4-1,COLUMN(A1)-0,1,6)</f>
        <v>1</v>
      </c>
      <c r="E63" s="190">
        <f ca="1"/>
        <v>1</v>
      </c>
      <c r="F63" s="190">
        <f ca="1"/>
        <v>0.99791663885116499</v>
      </c>
      <c r="G63" s="190">
        <f ca="1"/>
        <v>1</v>
      </c>
      <c r="H63" s="190">
        <f ca="1"/>
        <v>0</v>
      </c>
      <c r="I63" s="190">
        <f ca="1"/>
        <v>0.99583333730697599</v>
      </c>
    </row>
    <row r="64" spans="3:9">
      <c r="C64" s="467"/>
      <c r="D64" s="190" cm="1">
        <f t="array" aca="1" ref="D64:I64" ca="1">OFFSET('Resnet50각각 10번'!$E$289:$Q$328,ROW($A2)*4-1,COLUMN(A2)-0,1,6)</f>
        <v>1</v>
      </c>
      <c r="E64" s="190">
        <f ca="1"/>
        <v>1</v>
      </c>
      <c r="F64" s="190">
        <f ca="1"/>
        <v>1</v>
      </c>
      <c r="G64" s="190">
        <f ca="1"/>
        <v>1</v>
      </c>
      <c r="H64" s="190">
        <f ca="1"/>
        <v>0</v>
      </c>
      <c r="I64" s="190">
        <f ca="1"/>
        <v>1</v>
      </c>
    </row>
    <row r="65" spans="3:9">
      <c r="C65" s="467"/>
      <c r="D65" s="190" cm="1">
        <f t="array" aca="1" ref="D65:I65" ca="1">OFFSET('Resnet50각각 10번'!$E$289:$Q$328,ROW($A3)*4-1,COLUMN(A3)-0,1,6)</f>
        <v>1</v>
      </c>
      <c r="E65" s="190">
        <f ca="1"/>
        <v>1</v>
      </c>
      <c r="F65" s="190">
        <f ca="1"/>
        <v>1</v>
      </c>
      <c r="G65" s="190">
        <f ca="1"/>
        <v>1</v>
      </c>
      <c r="H65" s="190">
        <f ca="1"/>
        <v>0</v>
      </c>
      <c r="I65" s="190">
        <f ca="1"/>
        <v>1</v>
      </c>
    </row>
    <row r="66" spans="3:9">
      <c r="C66" s="467"/>
      <c r="D66" s="190" cm="1">
        <f t="array" aca="1" ref="D66:I66" ca="1">OFFSET('Resnet50각각 10번'!$E$289:$Q$328,ROW($A4)*4-1,COLUMN(A4)-0,1,6)</f>
        <v>0.93124997615814198</v>
      </c>
      <c r="E66" s="190">
        <f ca="1"/>
        <v>1</v>
      </c>
      <c r="F66" s="190">
        <f ca="1"/>
        <v>1</v>
      </c>
      <c r="G66" s="190">
        <f ca="1"/>
        <v>1</v>
      </c>
      <c r="H66" s="190">
        <f ca="1"/>
        <v>0</v>
      </c>
      <c r="I66" s="190">
        <f ca="1"/>
        <v>0.76875001192092896</v>
      </c>
    </row>
    <row r="67" spans="3:9">
      <c r="C67" s="467"/>
      <c r="D67" s="190" cm="1">
        <f t="array" aca="1" ref="D67:I67" ca="1">OFFSET('Resnet50각각 10번'!$E$289:$Q$328,ROW($A5)*4-1,COLUMN(A5)-0,1,6)</f>
        <v>1</v>
      </c>
      <c r="E67" s="190">
        <f ca="1"/>
        <v>1</v>
      </c>
      <c r="F67" s="190">
        <f ca="1"/>
        <v>0.99791663885116499</v>
      </c>
      <c r="G67" s="190">
        <f ca="1"/>
        <v>1</v>
      </c>
      <c r="H67" s="190">
        <f ca="1"/>
        <v>0</v>
      </c>
      <c r="I67" s="190">
        <f ca="1"/>
        <v>0.98958331346511796</v>
      </c>
    </row>
    <row r="68" spans="3:9">
      <c r="C68" s="467"/>
      <c r="D68" s="190" cm="1">
        <f t="array" aca="1" ref="D68:I68" ca="1">OFFSET('Resnet50각각 10번'!$E$289:$Q$328,ROW($A6)*4-1,COLUMN(A6)-0,1,6)</f>
        <v>1</v>
      </c>
      <c r="E68" s="190">
        <f ca="1"/>
        <v>1</v>
      </c>
      <c r="F68" s="190">
        <f ca="1"/>
        <v>1</v>
      </c>
      <c r="G68" s="190">
        <f ca="1"/>
        <v>0.99583333730697599</v>
      </c>
      <c r="H68" s="190">
        <f ca="1"/>
        <v>0</v>
      </c>
      <c r="I68" s="190">
        <f ca="1"/>
        <v>1</v>
      </c>
    </row>
    <row r="69" spans="3:9">
      <c r="C69" s="467"/>
      <c r="D69" s="190" cm="1">
        <f t="array" aca="1" ref="D69:I69" ca="1">OFFSET('Resnet50각각 10번'!$E$289:$Q$328,ROW($A7)*4-1,COLUMN(A7)-0,1,6)</f>
        <v>1</v>
      </c>
      <c r="E69" s="190">
        <f ca="1"/>
        <v>1</v>
      </c>
      <c r="F69" s="190">
        <f ca="1"/>
        <v>1</v>
      </c>
      <c r="G69" s="190">
        <f ca="1"/>
        <v>1</v>
      </c>
      <c r="H69" s="190">
        <f ca="1"/>
        <v>0</v>
      </c>
      <c r="I69" s="190">
        <f ca="1"/>
        <v>1</v>
      </c>
    </row>
    <row r="70" spans="3:9">
      <c r="C70" s="467"/>
      <c r="D70" s="190" cm="1">
        <f t="array" aca="1" ref="D70:I70" ca="1">OFFSET('Resnet50각각 10번'!$E$289:$Q$328,ROW($A8)*4-1,COLUMN(A8)-0,1,6)</f>
        <v>1</v>
      </c>
      <c r="E70" s="190">
        <f ca="1"/>
        <v>1</v>
      </c>
      <c r="F70" s="190">
        <f ca="1"/>
        <v>0.99791663885116499</v>
      </c>
      <c r="G70" s="190">
        <f ca="1"/>
        <v>1</v>
      </c>
      <c r="H70" s="190">
        <f ca="1"/>
        <v>0</v>
      </c>
      <c r="I70" s="190">
        <f ca="1"/>
        <v>1</v>
      </c>
    </row>
    <row r="71" spans="3:9">
      <c r="C71" s="467"/>
      <c r="D71" s="190" cm="1">
        <f t="array" aca="1" ref="D71:I71" ca="1">OFFSET('Resnet50각각 10번'!$E$289:$Q$328,ROW($A9)*4-1,COLUMN(A9)-0,1,6)</f>
        <v>1</v>
      </c>
      <c r="E71" s="190">
        <f ca="1"/>
        <v>1</v>
      </c>
      <c r="F71" s="190">
        <f ca="1"/>
        <v>0.99791663885116499</v>
      </c>
      <c r="G71" s="190">
        <f ca="1"/>
        <v>1</v>
      </c>
      <c r="H71" s="190">
        <f ca="1"/>
        <v>0</v>
      </c>
      <c r="I71" s="190">
        <f ca="1"/>
        <v>1</v>
      </c>
    </row>
    <row r="72" spans="3:9">
      <c r="C72" s="467"/>
      <c r="D72" s="190" cm="1">
        <f t="array" aca="1" ref="D72:I72" ca="1">OFFSET('Resnet50각각 10번'!$E$289:$Q$328,ROW($A10)*4-1,COLUMN(A10)-0,1,6)</f>
        <v>1</v>
      </c>
      <c r="E72" s="190">
        <f ca="1"/>
        <v>1</v>
      </c>
      <c r="F72" s="190">
        <f ca="1"/>
        <v>0.99791663885116499</v>
      </c>
      <c r="G72" s="190">
        <f ca="1"/>
        <v>1</v>
      </c>
      <c r="H72" s="190">
        <f ca="1"/>
        <v>0</v>
      </c>
      <c r="I72" s="190">
        <f ca="1"/>
        <v>1</v>
      </c>
    </row>
    <row r="75" spans="3:9">
      <c r="C75" t="s">
        <v>69</v>
      </c>
    </row>
    <row r="76" spans="3:9">
      <c r="C76" s="463" t="s">
        <v>68</v>
      </c>
      <c r="D76" s="184" cm="1">
        <f t="array" aca="1" ref="D76:I76" ca="1">OFFSET('Resnet50각각 10번'!$E$7:$Q$46,ROW($A1)*4-4,COLUMN(A1)-0,1,6)</f>
        <v>0.70216155052185003</v>
      </c>
      <c r="E76" s="184">
        <f ca="1"/>
        <v>1.8653482198715201</v>
      </c>
      <c r="F76" s="184">
        <f ca="1"/>
        <v>1.8388825654983501</v>
      </c>
      <c r="G76" s="184">
        <f ca="1"/>
        <v>1.3229333162307699</v>
      </c>
      <c r="H76" s="184">
        <f ca="1"/>
        <v>0</v>
      </c>
      <c r="I76" s="184">
        <f ca="1"/>
        <v>1.1999992132186801</v>
      </c>
    </row>
    <row r="77" spans="3:9">
      <c r="C77" s="463"/>
      <c r="D77" s="184" cm="1">
        <f t="array" aca="1" ref="D77:I77" ca="1">OFFSET('Resnet50각각 10번'!$E$7:$Q$46,ROW($A2)*4-4,COLUMN(A2)-0,1,6)</f>
        <v>1.5278674364089899</v>
      </c>
      <c r="E77" s="184">
        <f ca="1"/>
        <v>1.4390347003936701</v>
      </c>
      <c r="F77" s="184">
        <f ca="1"/>
        <v>0.77539521455764704</v>
      </c>
      <c r="G77" s="184">
        <f ca="1"/>
        <v>1.62993741035461</v>
      </c>
      <c r="H77" s="184">
        <f ca="1"/>
        <v>0</v>
      </c>
      <c r="I77" s="184">
        <f ca="1"/>
        <v>0.70456093549728305</v>
      </c>
    </row>
    <row r="78" spans="3:9">
      <c r="C78" s="463"/>
      <c r="D78" s="184" cm="1">
        <f t="array" aca="1" ref="D78:I78" ca="1">OFFSET('Resnet50각각 10번'!$E$7:$Q$46,ROW($A3)*4-4,COLUMN(A3)-0,1,6)</f>
        <v>1.3205662965774501</v>
      </c>
      <c r="E78" s="184">
        <f ca="1"/>
        <v>1.16614317893981</v>
      </c>
      <c r="F78" s="184">
        <f ca="1"/>
        <v>1.6077507734298699</v>
      </c>
      <c r="G78" s="184">
        <f ca="1"/>
        <v>1.0954614877700799</v>
      </c>
      <c r="H78" s="184">
        <f ca="1"/>
        <v>0</v>
      </c>
      <c r="I78" s="184">
        <f ca="1"/>
        <v>1.3018432855605999</v>
      </c>
    </row>
    <row r="79" spans="3:9">
      <c r="C79" s="463"/>
      <c r="D79" s="184" cm="1">
        <f t="array" aca="1" ref="D79:I79" ca="1">OFFSET('Resnet50각각 10번'!$E$7:$Q$46,ROW($A4)*4-4,COLUMN(A4)-0,1,6)</f>
        <v>1.42962741851806</v>
      </c>
      <c r="E79" s="184">
        <f ca="1"/>
        <v>1.3722280263900699</v>
      </c>
      <c r="F79" s="184">
        <f ca="1"/>
        <v>1.5896794795989899</v>
      </c>
      <c r="G79" s="184">
        <f ca="1"/>
        <v>1.14267802238464</v>
      </c>
      <c r="H79" s="184">
        <f ca="1"/>
        <v>0</v>
      </c>
      <c r="I79" s="184">
        <f ca="1"/>
        <v>1.3333874940872099</v>
      </c>
    </row>
    <row r="80" spans="3:9">
      <c r="C80" s="463"/>
      <c r="D80" s="184" cm="1">
        <f t="array" aca="1" ref="D80:I80" ca="1">OFFSET('Resnet50각각 10번'!$E$7:$Q$46,ROW($A5)*4-4,COLUMN(A5)-0,1,6)</f>
        <v>0.75898408889770497</v>
      </c>
      <c r="E80" s="184">
        <f ca="1"/>
        <v>1.3439249992370601</v>
      </c>
      <c r="F80" s="184">
        <f ca="1"/>
        <v>1.9487013816833401</v>
      </c>
      <c r="G80" s="184">
        <f ca="1"/>
        <v>1.37821722030639</v>
      </c>
      <c r="H80" s="184">
        <f ca="1"/>
        <v>0</v>
      </c>
      <c r="I80" s="184">
        <f ca="1"/>
        <v>2.0740225315093901</v>
      </c>
    </row>
    <row r="81" spans="3:9">
      <c r="C81" s="463"/>
      <c r="D81" s="184" cm="1">
        <f t="array" aca="1" ref="D81:I81" ca="1">OFFSET('Resnet50각각 10번'!$E$7:$Q$46,ROW($A6)*4-4,COLUMN(A6)-0,1,6)</f>
        <v>1.89064121246337</v>
      </c>
      <c r="E81" s="184">
        <f ca="1"/>
        <v>1.4943048954010001</v>
      </c>
      <c r="F81" s="184">
        <f ca="1"/>
        <v>1.98097848892211</v>
      </c>
      <c r="G81" s="184">
        <f ca="1"/>
        <v>1.74749290943145</v>
      </c>
      <c r="H81" s="184">
        <f ca="1"/>
        <v>0</v>
      </c>
      <c r="I81" s="184">
        <f ca="1"/>
        <v>1.3449910879135101</v>
      </c>
    </row>
    <row r="82" spans="3:9">
      <c r="C82" s="463"/>
      <c r="D82" s="184" cm="1">
        <f t="array" aca="1" ref="D82:I82" ca="1">OFFSET('Resnet50각각 10번'!$E$7:$Q$46,ROW($A7)*4-4,COLUMN(A7)-0,1,6)</f>
        <v>1.0237455368041899</v>
      </c>
      <c r="E82" s="184">
        <f ca="1"/>
        <v>1.1506823301315301</v>
      </c>
      <c r="F82" s="184">
        <f ca="1"/>
        <v>1.9417370557785001</v>
      </c>
      <c r="G82" s="184">
        <f ca="1"/>
        <v>1.1346014738082799</v>
      </c>
      <c r="H82" s="184">
        <f ca="1"/>
        <v>0</v>
      </c>
      <c r="I82" s="184">
        <f ca="1"/>
        <v>1.1821691989898599</v>
      </c>
    </row>
    <row r="83" spans="3:9">
      <c r="C83" s="463"/>
      <c r="D83" s="184" cm="1">
        <f t="array" aca="1" ref="D83:I83" ca="1">OFFSET('Resnet50각각 10번'!$E$7:$Q$46,ROW($A8)*4-4,COLUMN(A8)-0,1,6)</f>
        <v>0.88570970296859697</v>
      </c>
      <c r="E83" s="184">
        <f ca="1"/>
        <v>1.6464205980300901</v>
      </c>
      <c r="F83" s="184">
        <f ca="1"/>
        <v>1.8080459833145099</v>
      </c>
      <c r="G83" s="184">
        <f ca="1"/>
        <v>0.97086775302886896</v>
      </c>
      <c r="H83" s="184">
        <f ca="1"/>
        <v>0</v>
      </c>
      <c r="I83" s="184">
        <f ca="1"/>
        <v>1.66507911682128</v>
      </c>
    </row>
    <row r="84" spans="3:9">
      <c r="C84" s="463"/>
      <c r="D84" s="184" cm="1">
        <f t="array" aca="1" ref="D84:I84" ca="1">OFFSET('Resnet50각각 10번'!$E$7:$Q$46,ROW($A9)*4-4,COLUMN(A9)-0,1,6)</f>
        <v>1.44360983371734</v>
      </c>
      <c r="E84" s="184">
        <f ca="1"/>
        <v>1.7363877296447701</v>
      </c>
      <c r="F84" s="184">
        <f ca="1"/>
        <v>2.0432593822479199</v>
      </c>
      <c r="G84" s="184">
        <f ca="1"/>
        <v>1.28469133377075</v>
      </c>
      <c r="H84" s="184">
        <f ca="1"/>
        <v>0</v>
      </c>
      <c r="I84" s="184">
        <f ca="1"/>
        <v>0.71367156505584695</v>
      </c>
    </row>
    <row r="85" spans="3:9">
      <c r="C85" s="463"/>
      <c r="D85" s="184" cm="1">
        <f t="array" aca="1" ref="D85:I85" ca="1">OFFSET('Resnet50각각 10번'!$E$7:$Q$46,ROW($A10)*4-4,COLUMN(A10)-0,1,6)</f>
        <v>0.86053997278213501</v>
      </c>
      <c r="E85" s="184">
        <f ca="1"/>
        <v>1.2480492591857899</v>
      </c>
      <c r="F85" s="184">
        <f ca="1"/>
        <v>2.1222279071807799</v>
      </c>
      <c r="G85" s="184">
        <f ca="1"/>
        <v>1.5734660625457699</v>
      </c>
      <c r="H85" s="184">
        <f ca="1"/>
        <v>0</v>
      </c>
      <c r="I85" s="184">
        <f ca="1"/>
        <v>1.92769575119018</v>
      </c>
    </row>
    <row r="86" spans="3:9">
      <c r="C86" s="464" t="s">
        <v>52</v>
      </c>
      <c r="D86" s="185" cm="1">
        <f t="array" aca="1" ref="D86:I86" ca="1">OFFSET('Resnet50각각 10번'!$E$54:$Q$93,ROW($A1)*4-4,COLUMN(A1)-0,1,6)</f>
        <v>2.3090643882751398</v>
      </c>
      <c r="E86" s="185">
        <f ca="1"/>
        <v>2.4554586410522399</v>
      </c>
      <c r="F86" s="185">
        <f ca="1"/>
        <v>2.81302618980407</v>
      </c>
      <c r="G86" s="185">
        <f ca="1"/>
        <v>1.8439196348190301</v>
      </c>
      <c r="H86" s="185">
        <f ca="1"/>
        <v>0</v>
      </c>
      <c r="I86" s="185">
        <f ca="1"/>
        <v>2.47990775108337</v>
      </c>
    </row>
    <row r="87" spans="3:9">
      <c r="C87" s="464"/>
      <c r="D87" s="185" cm="1">
        <f t="array" aca="1" ref="D87:I87" ca="1">OFFSET('Resnet50각각 10번'!$E$54:$Q$93,ROW($A2)*4-4,COLUMN(A2)-0,1,6)</f>
        <v>3.2604398727416899</v>
      </c>
      <c r="E87" s="185">
        <f ca="1"/>
        <v>3.1495115756988499</v>
      </c>
      <c r="F87" s="185">
        <f ca="1"/>
        <v>1.9255248308181701</v>
      </c>
      <c r="G87" s="185">
        <f ca="1"/>
        <v>1.65566837787628</v>
      </c>
      <c r="H87" s="185">
        <f ca="1"/>
        <v>0</v>
      </c>
      <c r="I87" s="185">
        <f ca="1"/>
        <v>2.7504346370696999</v>
      </c>
    </row>
    <row r="88" spans="3:9">
      <c r="C88" s="464"/>
      <c r="D88" s="185" cm="1">
        <f t="array" aca="1" ref="D88:I88" ca="1">OFFSET('Resnet50각각 10번'!$E$54:$Q$93,ROW($A3)*4-4,COLUMN(A3)-0,1,6)</f>
        <v>1.82349824905395</v>
      </c>
      <c r="E88" s="185">
        <f ca="1"/>
        <v>3.1957156658172599</v>
      </c>
      <c r="F88" s="185">
        <f ca="1"/>
        <v>1.9264441728591899</v>
      </c>
      <c r="G88" s="185">
        <f ca="1"/>
        <v>3.0049123764038002</v>
      </c>
      <c r="H88" s="185">
        <f ca="1"/>
        <v>0</v>
      </c>
      <c r="I88" s="185">
        <f ca="1"/>
        <v>3.34619784355163</v>
      </c>
    </row>
    <row r="89" spans="3:9">
      <c r="C89" s="464"/>
      <c r="D89" s="185" cm="1">
        <f t="array" aca="1" ref="D89:I89" ca="1">OFFSET('Resnet50각각 10번'!$E$54:$Q$93,ROW($A4)*4-4,COLUMN(A4)-0,1,6)</f>
        <v>2.5330321788787802</v>
      </c>
      <c r="E89" s="185">
        <f ca="1"/>
        <v>3.0251653194427401</v>
      </c>
      <c r="F89" s="185">
        <f ca="1"/>
        <v>2.52750420570373</v>
      </c>
      <c r="G89" s="185">
        <f ca="1"/>
        <v>2.03442978858947</v>
      </c>
      <c r="H89" s="185">
        <f ca="1"/>
        <v>0</v>
      </c>
      <c r="I89" s="185">
        <f ca="1"/>
        <v>3.7718577384948699</v>
      </c>
    </row>
    <row r="90" spans="3:9">
      <c r="C90" s="464"/>
      <c r="D90" s="185" cm="1">
        <f t="array" aca="1" ref="D90:I90" ca="1">OFFSET('Resnet50각각 10번'!$E$54:$Q$93,ROW($A5)*4-4,COLUMN(A5)-0,1,6)</f>
        <v>2.4035968780517498</v>
      </c>
      <c r="E90" s="185">
        <f ca="1"/>
        <v>3.25754594802856</v>
      </c>
      <c r="F90" s="185">
        <f ca="1"/>
        <v>1.6011829376220701</v>
      </c>
      <c r="G90" s="185">
        <f ca="1"/>
        <v>1.95493507385253</v>
      </c>
      <c r="H90" s="185">
        <f ca="1"/>
        <v>0</v>
      </c>
      <c r="I90" s="185">
        <f ca="1"/>
        <v>1.8788872957229601</v>
      </c>
    </row>
    <row r="91" spans="3:9">
      <c r="C91" s="464"/>
      <c r="D91" s="185" cm="1">
        <f t="array" aca="1" ref="D91:I91" ca="1">OFFSET('Resnet50각각 10번'!$E$54:$Q$93,ROW($A6)*4-4,COLUMN(A6)-0,1,6)</f>
        <v>2.1442186832427899</v>
      </c>
      <c r="E91" s="185">
        <f ca="1"/>
        <v>3.1454379558563201</v>
      </c>
      <c r="F91" s="185">
        <f ca="1"/>
        <v>2.44330859184265</v>
      </c>
      <c r="G91" s="185">
        <f ca="1"/>
        <v>2.2147340774536102</v>
      </c>
      <c r="H91" s="185">
        <f ca="1"/>
        <v>0</v>
      </c>
      <c r="I91" s="185">
        <f ca="1"/>
        <v>1.3188891410827599</v>
      </c>
    </row>
    <row r="92" spans="3:9">
      <c r="C92" s="464"/>
      <c r="D92" s="185" cm="1">
        <f t="array" aca="1" ref="D92:I92" ca="1">OFFSET('Resnet50각각 10번'!$E$54:$Q$93,ROW($A7)*4-4,COLUMN(A7)-0,1,6)</f>
        <v>2.5322852134704501</v>
      </c>
      <c r="E92" s="185">
        <f ca="1"/>
        <v>3.2320992946624698</v>
      </c>
      <c r="F92" s="185">
        <f ca="1"/>
        <v>1.8158551454544001</v>
      </c>
      <c r="G92" s="185">
        <f ca="1"/>
        <v>2.3268525600433301</v>
      </c>
      <c r="H92" s="185">
        <f ca="1"/>
        <v>0</v>
      </c>
      <c r="I92" s="185">
        <f ca="1"/>
        <v>4.7100811004638601</v>
      </c>
    </row>
    <row r="93" spans="3:9">
      <c r="C93" s="464"/>
      <c r="D93" s="185" cm="1">
        <f t="array" aca="1" ref="D93:I93" ca="1">OFFSET('Resnet50각각 10번'!$E$54:$Q$93,ROW($A8)*4-4,COLUMN(A8)-0,1,6)</f>
        <v>2.1814050674438401</v>
      </c>
      <c r="E93" s="185">
        <f ca="1"/>
        <v>3.61851811408996</v>
      </c>
      <c r="F93" s="185">
        <f ca="1"/>
        <v>1.9563474655151301</v>
      </c>
      <c r="G93" s="185">
        <f ca="1"/>
        <v>2.1976182460784899</v>
      </c>
      <c r="H93" s="185">
        <f ca="1"/>
        <v>0</v>
      </c>
      <c r="I93" s="185">
        <f ca="1"/>
        <v>2.9902937412261901</v>
      </c>
    </row>
    <row r="94" spans="3:9">
      <c r="C94" s="464"/>
      <c r="D94" s="185" cm="1">
        <f t="array" aca="1" ref="D94:I94" ca="1">OFFSET('Resnet50각각 10번'!$E$54:$Q$93,ROW($A9)*4-4,COLUMN(A9)-0,1,6)</f>
        <v>2.76159143447875</v>
      </c>
      <c r="E94" s="185">
        <f ca="1"/>
        <v>2.45680451393127</v>
      </c>
      <c r="F94" s="185">
        <f ca="1"/>
        <v>2.0465495586395201</v>
      </c>
      <c r="G94" s="185">
        <f ca="1"/>
        <v>1.80539810657501</v>
      </c>
      <c r="H94" s="185">
        <f ca="1"/>
        <v>0</v>
      </c>
      <c r="I94" s="185">
        <f ca="1"/>
        <v>3.1278157234191801</v>
      </c>
    </row>
    <row r="95" spans="3:9">
      <c r="C95" s="464"/>
      <c r="D95" s="185" cm="1">
        <f t="array" aca="1" ref="D95:I95" ca="1">OFFSET('Resnet50각각 10번'!$E$54:$Q$93,ROW($A10)*4-4,COLUMN(A10)-0,1,6)</f>
        <v>1.9280159473419101</v>
      </c>
      <c r="E95" s="185">
        <f ca="1"/>
        <v>2.4018690586089999</v>
      </c>
      <c r="F95" s="185">
        <f ca="1"/>
        <v>1.9979650974273599</v>
      </c>
      <c r="G95" s="185">
        <f ca="1"/>
        <v>2.3405349254608101</v>
      </c>
      <c r="H95" s="185">
        <f ca="1"/>
        <v>0</v>
      </c>
      <c r="I95" s="185">
        <f ca="1"/>
        <v>3.2194008827209402</v>
      </c>
    </row>
    <row r="96" spans="3:9">
      <c r="C96" s="465" t="s">
        <v>53</v>
      </c>
      <c r="D96" s="186" cm="1">
        <f t="array" aca="1" ref="D96:I96" ca="1">OFFSET('Resnet50각각 10번'!$E$101:$Q$140,ROW($A1)*4-4,COLUMN(A1)-0,1,6)</f>
        <v>4.0373630523681596</v>
      </c>
      <c r="E96" s="186">
        <f ca="1"/>
        <v>5.7605996131896902</v>
      </c>
      <c r="F96" s="186">
        <f ca="1"/>
        <v>2.7232255935668901</v>
      </c>
      <c r="G96" s="186">
        <f ca="1"/>
        <v>4.8373551368713299</v>
      </c>
      <c r="H96" s="186">
        <f ca="1"/>
        <v>0</v>
      </c>
      <c r="I96" s="186">
        <f ca="1"/>
        <v>4.5637583732604901</v>
      </c>
    </row>
    <row r="97" spans="3:9">
      <c r="C97" s="465"/>
      <c r="D97" s="186" cm="1">
        <f t="array" aca="1" ref="D97:I97" ca="1">OFFSET('Resnet50각각 10번'!$E$101:$Q$140,ROW($A2)*4-4,COLUMN(A2)-0,1,6)</f>
        <v>5.2025194168090803</v>
      </c>
      <c r="E97" s="186">
        <f ca="1"/>
        <v>11.083156585693301</v>
      </c>
      <c r="F97" s="186">
        <f ca="1"/>
        <v>3.7857687473297101</v>
      </c>
      <c r="G97" s="186">
        <f ca="1"/>
        <v>4.2722992897033603</v>
      </c>
      <c r="H97" s="186">
        <f ca="1"/>
        <v>0</v>
      </c>
      <c r="I97" s="186">
        <f ca="1"/>
        <v>6.3367457389831499</v>
      </c>
    </row>
    <row r="98" spans="3:9">
      <c r="C98" s="465"/>
      <c r="D98" s="186" cm="1">
        <f t="array" aca="1" ref="D98:I98" ca="1">OFFSET('Resnet50각각 10번'!$E$101:$Q$140,ROW($A3)*4-4,COLUMN(A3)-0,1,6)</f>
        <v>5.2803430557250897</v>
      </c>
      <c r="E98" s="186">
        <f ca="1"/>
        <v>4.6623015403747496</v>
      </c>
      <c r="F98" s="186">
        <f ca="1"/>
        <v>9.3719558715820295</v>
      </c>
      <c r="G98" s="186">
        <f ca="1"/>
        <v>5.07637166976928</v>
      </c>
      <c r="H98" s="186">
        <f ca="1"/>
        <v>0</v>
      </c>
      <c r="I98" s="186">
        <f ca="1"/>
        <v>1.2096353769302299</v>
      </c>
    </row>
    <row r="99" spans="3:9">
      <c r="C99" s="465"/>
      <c r="D99" s="186" cm="1">
        <f t="array" aca="1" ref="D99:I99" ca="1">OFFSET('Resnet50각각 10번'!$E$101:$Q$140,ROW($A4)*4-4,COLUMN(A4)-0,1,6)</f>
        <v>4.6499257087707502</v>
      </c>
      <c r="E99" s="186">
        <f ca="1"/>
        <v>5.8103985786437899</v>
      </c>
      <c r="F99" s="186">
        <f ca="1"/>
        <v>2.1745395660400302</v>
      </c>
      <c r="G99" s="186">
        <f ca="1"/>
        <v>4.5244288444518999</v>
      </c>
      <c r="H99" s="186">
        <f ca="1"/>
        <v>0</v>
      </c>
      <c r="I99" s="186">
        <f ca="1"/>
        <v>5.5681595802307102</v>
      </c>
    </row>
    <row r="100" spans="3:9">
      <c r="C100" s="465"/>
      <c r="D100" s="186" cm="1">
        <f t="array" aca="1" ref="D100:I100" ca="1">OFFSET('Resnet50각각 10번'!$E$101:$Q$140,ROW($A5)*4-4,COLUMN(A5)-0,1,6)</f>
        <v>3.8872931003570499</v>
      </c>
      <c r="E100" s="186">
        <f ca="1"/>
        <v>10.5933818817138</v>
      </c>
      <c r="F100" s="186">
        <f ca="1"/>
        <v>8.9406042098999006</v>
      </c>
      <c r="G100" s="186">
        <f ca="1"/>
        <v>3.32513356208801</v>
      </c>
      <c r="H100" s="186">
        <f ca="1"/>
        <v>0</v>
      </c>
      <c r="I100" s="186">
        <f ca="1"/>
        <v>4.3419532775878897</v>
      </c>
    </row>
    <row r="101" spans="3:9">
      <c r="C101" s="465"/>
      <c r="D101" s="186" cm="1">
        <f t="array" aca="1" ref="D101:I101" ca="1">OFFSET('Resnet50각각 10번'!$E$101:$Q$140,ROW($A6)*4-4,COLUMN(A6)-0,1,6)</f>
        <v>2.74105620384216</v>
      </c>
      <c r="E101" s="186">
        <f ca="1"/>
        <v>7.37621974945068</v>
      </c>
      <c r="F101" s="186">
        <f ca="1"/>
        <v>3.5944440364837602</v>
      </c>
      <c r="G101" s="186">
        <f ca="1"/>
        <v>4.03053379058837</v>
      </c>
      <c r="H101" s="186">
        <f ca="1"/>
        <v>0</v>
      </c>
      <c r="I101" s="186">
        <f ca="1"/>
        <v>4.6232800483703604</v>
      </c>
    </row>
    <row r="102" spans="3:9">
      <c r="C102" s="465"/>
      <c r="D102" s="186" cm="1">
        <f t="array" aca="1" ref="D102:I102" ca="1">OFFSET('Resnet50각각 10번'!$E$101:$Q$140,ROW($A7)*4-4,COLUMN(A7)-0,1,6)</f>
        <v>6.7980966567993102</v>
      </c>
      <c r="E102" s="186">
        <f ca="1"/>
        <v>5.0267953872680602</v>
      </c>
      <c r="F102" s="186">
        <f ca="1"/>
        <v>3.4155311584472599</v>
      </c>
      <c r="G102" s="186">
        <f ca="1"/>
        <v>3.70397448539733</v>
      </c>
      <c r="H102" s="186">
        <f ca="1"/>
        <v>0</v>
      </c>
      <c r="I102" s="186">
        <f ca="1"/>
        <v>4.1502771377563397</v>
      </c>
    </row>
    <row r="103" spans="3:9">
      <c r="C103" s="465"/>
      <c r="D103" s="186" cm="1">
        <f t="array" aca="1" ref="D103:I103" ca="1">OFFSET('Resnet50각각 10번'!$E$101:$Q$140,ROW($A8)*4-4,COLUMN(A8)-0,1,6)</f>
        <v>4.5550284385681099</v>
      </c>
      <c r="E103" s="186">
        <f ca="1"/>
        <v>4.4690618515014604</v>
      </c>
      <c r="F103" s="186">
        <f ca="1"/>
        <v>6.0898227691650302</v>
      </c>
      <c r="G103" s="186">
        <f ca="1"/>
        <v>3.6919713020324698</v>
      </c>
      <c r="H103" s="186">
        <f ca="1"/>
        <v>0</v>
      </c>
      <c r="I103" s="186">
        <f ca="1"/>
        <v>5.83453321456909</v>
      </c>
    </row>
    <row r="104" spans="3:9">
      <c r="C104" s="465"/>
      <c r="D104" s="186" cm="1">
        <f t="array" aca="1" ref="D104:I104" ca="1">OFFSET('Resnet50각각 10번'!$E$101:$Q$140,ROW($A9)*4-4,COLUMN(A9)-0,1,6)</f>
        <v>5.8786258697509703</v>
      </c>
      <c r="E104" s="186">
        <f ca="1"/>
        <v>7.03336381912231</v>
      </c>
      <c r="F104" s="186">
        <f ca="1"/>
        <v>11.4251146316528</v>
      </c>
      <c r="G104" s="186">
        <f ca="1"/>
        <v>4.3423385620117099</v>
      </c>
      <c r="H104" s="186">
        <f ca="1"/>
        <v>0</v>
      </c>
      <c r="I104" s="186">
        <f ca="1"/>
        <v>2.5007772445678702</v>
      </c>
    </row>
    <row r="105" spans="3:9">
      <c r="C105" s="465"/>
      <c r="D105" s="186" cm="1">
        <f t="array" aca="1" ref="D105:I105" ca="1">OFFSET('Resnet50각각 10번'!$E$101:$Q$140,ROW($A10)*4-4,COLUMN(A10)-0,1,6)</f>
        <v>3.6280529499053902</v>
      </c>
      <c r="E105" s="186">
        <f ca="1"/>
        <v>4.1236534118652299</v>
      </c>
      <c r="F105" s="186">
        <f ca="1"/>
        <v>8.6556453704833896</v>
      </c>
      <c r="G105" s="186">
        <f ca="1"/>
        <v>5.9968943595886204</v>
      </c>
      <c r="H105" s="186">
        <f ca="1"/>
        <v>0</v>
      </c>
      <c r="I105" s="186">
        <f ca="1"/>
        <v>4.1952481269836399</v>
      </c>
    </row>
    <row r="106" spans="3:9">
      <c r="C106" s="461" t="s">
        <v>54</v>
      </c>
      <c r="D106" s="187" cm="1">
        <f t="array" aca="1" ref="D106:I106" ca="1">OFFSET('Resnet50각각 10번'!$E$148:$Q$187,ROW($A1)*4-4,COLUMN(A1)-0,1,6)</f>
        <v>5.1067218780517498</v>
      </c>
      <c r="E106" s="187">
        <f ca="1"/>
        <v>5.29695320129394</v>
      </c>
      <c r="F106" s="187">
        <f ca="1"/>
        <v>3.1618094444274898</v>
      </c>
      <c r="G106" s="187">
        <f ca="1"/>
        <v>4.1904826164245597</v>
      </c>
      <c r="H106" s="187">
        <f ca="1"/>
        <v>0</v>
      </c>
      <c r="I106" s="187">
        <f ca="1"/>
        <v>3.67043733596801</v>
      </c>
    </row>
    <row r="107" spans="3:9">
      <c r="C107" s="461"/>
      <c r="D107" s="187" cm="1">
        <f t="array" aca="1" ref="D107:I107" ca="1">OFFSET('Resnet50각각 10번'!$E$148:$Q$187,ROW($A2)*4-4,COLUMN(A2)-0,1,6)</f>
        <v>6.7889513969421298</v>
      </c>
      <c r="E107" s="187">
        <f ca="1"/>
        <v>6.1194877624511701</v>
      </c>
      <c r="F107" s="187">
        <f ca="1"/>
        <v>3.4770061969757</v>
      </c>
      <c r="G107" s="187">
        <f ca="1"/>
        <v>5.3429808616638104</v>
      </c>
      <c r="H107" s="187">
        <f ca="1"/>
        <v>0</v>
      </c>
      <c r="I107" s="187">
        <f ca="1"/>
        <v>6.4990334510803196</v>
      </c>
    </row>
    <row r="108" spans="3:9">
      <c r="C108" s="461"/>
      <c r="D108" s="187" cm="1">
        <f t="array" aca="1" ref="D108:I108" ca="1">OFFSET('Resnet50각각 10번'!$E$148:$Q$187,ROW($A3)*4-4,COLUMN(A3)-0,1,6)</f>
        <v>3.4904544353485099</v>
      </c>
      <c r="E108" s="187">
        <f ca="1"/>
        <v>5.8725695610046298</v>
      </c>
      <c r="F108" s="187">
        <f ca="1"/>
        <v>4.3024015426635698</v>
      </c>
      <c r="G108" s="187">
        <f ca="1"/>
        <v>3.8288328647613499</v>
      </c>
      <c r="H108" s="187">
        <f ca="1"/>
        <v>0</v>
      </c>
      <c r="I108" s="187">
        <f ca="1"/>
        <v>4.2796850204467702</v>
      </c>
    </row>
    <row r="109" spans="3:9">
      <c r="C109" s="461"/>
      <c r="D109" s="187" cm="1">
        <f t="array" aca="1" ref="D109:I109" ca="1">OFFSET('Resnet50각각 10번'!$E$148:$Q$187,ROW($A4)*4-4,COLUMN(A4)-0,1,6)</f>
        <v>5.3702116012573198</v>
      </c>
      <c r="E109" s="187">
        <f ca="1"/>
        <v>5.9320383071899396</v>
      </c>
      <c r="F109" s="187">
        <f ca="1"/>
        <v>2.7032158374786301</v>
      </c>
      <c r="G109" s="187">
        <f ca="1"/>
        <v>4.1182303428649902</v>
      </c>
      <c r="H109" s="187">
        <f ca="1"/>
        <v>0</v>
      </c>
      <c r="I109" s="187">
        <f ca="1"/>
        <v>5.6174335479736301</v>
      </c>
    </row>
    <row r="110" spans="3:9">
      <c r="C110" s="461"/>
      <c r="D110" s="187" cm="1">
        <f t="array" aca="1" ref="D110:I110" ca="1">OFFSET('Resnet50각각 10번'!$E$148:$Q$187,ROW($A5)*4-4,COLUMN(A5)-0,1,6)</f>
        <v>5.0381326675415004</v>
      </c>
      <c r="E110" s="187">
        <f ca="1"/>
        <v>2.3256559371948198</v>
      </c>
      <c r="F110" s="187">
        <f ca="1"/>
        <v>3.74589872360229</v>
      </c>
      <c r="G110" s="187">
        <f ca="1"/>
        <v>4.0853390693664497</v>
      </c>
      <c r="H110" s="187">
        <f ca="1"/>
        <v>0</v>
      </c>
      <c r="I110" s="187">
        <f ca="1"/>
        <v>6.00544881820678</v>
      </c>
    </row>
    <row r="111" spans="3:9">
      <c r="C111" s="461"/>
      <c r="D111" s="187" cm="1">
        <f t="array" aca="1" ref="D111:I111" ca="1">OFFSET('Resnet50각각 10번'!$E$148:$Q$187,ROW($A6)*4-4,COLUMN(A6)-0,1,6)</f>
        <v>1.5988955497741699</v>
      </c>
      <c r="E111" s="187">
        <f ca="1"/>
        <v>5.5767397880554199</v>
      </c>
      <c r="F111" s="187">
        <f ca="1"/>
        <v>3.0957162380218501</v>
      </c>
      <c r="G111" s="187">
        <f ca="1"/>
        <v>4.72253322601318</v>
      </c>
      <c r="H111" s="187">
        <f ca="1"/>
        <v>0</v>
      </c>
      <c r="I111" s="187">
        <f ca="1"/>
        <v>7.0646772384643501</v>
      </c>
    </row>
    <row r="112" spans="3:9">
      <c r="C112" s="461"/>
      <c r="D112" s="187" cm="1">
        <f t="array" aca="1" ref="D112:I112" ca="1">OFFSET('Resnet50각각 10번'!$E$148:$Q$187,ROW($A7)*4-4,COLUMN(A7)-0,1,6)</f>
        <v>5.4806609153747496</v>
      </c>
      <c r="E112" s="187">
        <f ca="1"/>
        <v>4.3840589523315403</v>
      </c>
      <c r="F112" s="187">
        <f ca="1"/>
        <v>3.4329869747161799</v>
      </c>
      <c r="G112" s="187">
        <f ca="1"/>
        <v>3.8254599571228001</v>
      </c>
      <c r="H112" s="187">
        <f ca="1"/>
        <v>0</v>
      </c>
      <c r="I112" s="187">
        <f ca="1"/>
        <v>7.4721369743347097</v>
      </c>
    </row>
    <row r="113" spans="3:9">
      <c r="C113" s="461"/>
      <c r="D113" s="187" cm="1">
        <f t="array" aca="1" ref="D113:I113" ca="1">OFFSET('Resnet50각각 10번'!$E$148:$Q$187,ROW($A8)*4-4,COLUMN(A8)-0,1,6)</f>
        <v>3.48438143730163</v>
      </c>
      <c r="E113" s="187">
        <f ca="1"/>
        <v>5.7132987976074201</v>
      </c>
      <c r="F113" s="187">
        <f ca="1"/>
        <v>0.86864870786666804</v>
      </c>
      <c r="G113" s="187">
        <f ca="1"/>
        <v>4.2921662330627397</v>
      </c>
      <c r="H113" s="187">
        <f ca="1"/>
        <v>0</v>
      </c>
      <c r="I113" s="187">
        <f ca="1"/>
        <v>1.3521304130554199</v>
      </c>
    </row>
    <row r="114" spans="3:9">
      <c r="C114" s="461"/>
      <c r="D114" s="187" cm="1">
        <f t="array" aca="1" ref="D114:I114" ca="1">OFFSET('Resnet50각각 10번'!$E$148:$Q$187,ROW($A9)*4-4,COLUMN(A9)-0,1,6)</f>
        <v>3.20753645896911</v>
      </c>
      <c r="E114" s="187">
        <f ca="1"/>
        <v>4.5253829956054599</v>
      </c>
      <c r="F114" s="187">
        <f ca="1"/>
        <v>3.8414540290832502</v>
      </c>
      <c r="G114" s="187">
        <f ca="1"/>
        <v>4.6154813766479403</v>
      </c>
      <c r="H114" s="187">
        <f ca="1"/>
        <v>0</v>
      </c>
      <c r="I114" s="187">
        <f ca="1"/>
        <v>4.5642848014831499</v>
      </c>
    </row>
    <row r="115" spans="3:9">
      <c r="C115" s="461"/>
      <c r="D115" s="187" cm="1">
        <f t="array" aca="1" ref="D115:I115" ca="1">OFFSET('Resnet50각각 10번'!$E$148:$Q$187,ROW($A10)*4-4,COLUMN(A10)-0,1,6)</f>
        <v>3.7066335678100502</v>
      </c>
      <c r="E115" s="187">
        <f ca="1"/>
        <v>7.27746152877807</v>
      </c>
      <c r="F115" s="187">
        <f ca="1"/>
        <v>3.9191529750823899</v>
      </c>
      <c r="G115" s="187">
        <f ca="1"/>
        <v>4.0198669433593697</v>
      </c>
      <c r="H115" s="187">
        <f ca="1"/>
        <v>0</v>
      </c>
      <c r="I115" s="187">
        <f ca="1"/>
        <v>4.9853529930114702</v>
      </c>
    </row>
    <row r="116" spans="3:9">
      <c r="C116" s="462" t="s">
        <v>55</v>
      </c>
      <c r="D116" s="188" cm="1">
        <f t="array" aca="1" ref="D116:I116" ca="1">OFFSET('Resnet50각각 10번'!$E$195:$Q$234,ROW($A1)*4-4,COLUMN(A1)-0,1,6)</f>
        <v>7.46022605895996</v>
      </c>
      <c r="E116" s="188">
        <f ca="1"/>
        <v>7.1534752845764098</v>
      </c>
      <c r="F116" s="188">
        <f ca="1"/>
        <v>3.9719910621643</v>
      </c>
      <c r="G116" s="188">
        <f ca="1"/>
        <v>5.8183279037475497</v>
      </c>
      <c r="H116" s="188">
        <f ca="1"/>
        <v>0</v>
      </c>
      <c r="I116" s="188">
        <f ca="1"/>
        <v>5.57960748672485</v>
      </c>
    </row>
    <row r="117" spans="3:9">
      <c r="C117" s="462"/>
      <c r="D117" s="188" cm="1">
        <f t="array" aca="1" ref="D117:I117" ca="1">OFFSET('Resnet50각각 10번'!$E$195:$Q$234,ROW($A2)*4-4,COLUMN(A2)-0,1,6)</f>
        <v>6.0017313957214302</v>
      </c>
      <c r="E117" s="188">
        <f ca="1"/>
        <v>6.6578674316406197</v>
      </c>
      <c r="F117" s="188">
        <f ca="1"/>
        <v>4.6568703651428196</v>
      </c>
      <c r="G117" s="188">
        <f ca="1"/>
        <v>5.3717284202575604</v>
      </c>
      <c r="H117" s="188">
        <f ca="1"/>
        <v>0</v>
      </c>
      <c r="I117" s="188">
        <f ca="1"/>
        <v>4.7864236831665004</v>
      </c>
    </row>
    <row r="118" spans="3:9">
      <c r="C118" s="462"/>
      <c r="D118" s="188" cm="1">
        <f t="array" aca="1" ref="D118:I118" ca="1">OFFSET('Resnet50각각 10번'!$E$195:$Q$234,ROW($A3)*4-4,COLUMN(A3)-0,1,6)</f>
        <v>5.6524009704589799</v>
      </c>
      <c r="E118" s="188">
        <f ca="1"/>
        <v>7.9048638343811</v>
      </c>
      <c r="F118" s="188">
        <f ca="1"/>
        <v>3.45043849945068</v>
      </c>
      <c r="G118" s="188">
        <f ca="1"/>
        <v>5.3900232315063397</v>
      </c>
      <c r="H118" s="188">
        <f ca="1"/>
        <v>0</v>
      </c>
      <c r="I118" s="188">
        <f ca="1"/>
        <v>6.1582050323486301</v>
      </c>
    </row>
    <row r="119" spans="3:9">
      <c r="C119" s="462"/>
      <c r="D119" s="188" cm="1">
        <f t="array" aca="1" ref="D119:I119" ca="1">OFFSET('Resnet50각각 10번'!$E$195:$Q$234,ROW($A4)*4-4,COLUMN(A4)-0,1,6)</f>
        <v>5.3296723365783603</v>
      </c>
      <c r="E119" s="188">
        <f ca="1"/>
        <v>7.2165956497192303</v>
      </c>
      <c r="F119" s="188">
        <f ca="1"/>
        <v>2.9043455123901301</v>
      </c>
      <c r="G119" s="188">
        <f ca="1"/>
        <v>7.6621837615966797</v>
      </c>
      <c r="H119" s="188">
        <f ca="1"/>
        <v>0</v>
      </c>
      <c r="I119" s="188">
        <f ca="1"/>
        <v>5.4730701446533203</v>
      </c>
    </row>
    <row r="120" spans="3:9">
      <c r="C120" s="462"/>
      <c r="D120" s="188" cm="1">
        <f t="array" aca="1" ref="D120:I120" ca="1">OFFSET('Resnet50각각 10번'!$E$195:$Q$234,ROW($A5)*4-4,COLUMN(A5)-0,1,6)</f>
        <v>6.3220448493957502</v>
      </c>
      <c r="E120" s="188">
        <f ca="1"/>
        <v>7.1722617149353001</v>
      </c>
      <c r="F120" s="188">
        <f ca="1"/>
        <v>3.9476583003997798</v>
      </c>
      <c r="G120" s="188">
        <f ca="1"/>
        <v>5.5728006362915004</v>
      </c>
      <c r="H120" s="188">
        <f ca="1"/>
        <v>0</v>
      </c>
      <c r="I120" s="188">
        <f ca="1"/>
        <v>3.25663709640502</v>
      </c>
    </row>
    <row r="121" spans="3:9">
      <c r="C121" s="462"/>
      <c r="D121" s="188" cm="1">
        <f t="array" aca="1" ref="D121:I121" ca="1">OFFSET('Resnet50각각 10번'!$E$195:$Q$234,ROW($A6)*4-4,COLUMN(A6)-0,1,6)</f>
        <v>4.5917201042175204</v>
      </c>
      <c r="E121" s="188">
        <f ca="1"/>
        <v>7.2252016067504803</v>
      </c>
      <c r="F121" s="188">
        <f ca="1"/>
        <v>3.9309110641479399</v>
      </c>
      <c r="G121" s="188">
        <f ca="1"/>
        <v>5.1196227073669398</v>
      </c>
      <c r="H121" s="188">
        <f ca="1"/>
        <v>0</v>
      </c>
      <c r="I121" s="188">
        <f ca="1"/>
        <v>1.5627192258834799</v>
      </c>
    </row>
    <row r="122" spans="3:9">
      <c r="C122" s="462"/>
      <c r="D122" s="188" cm="1">
        <f t="array" aca="1" ref="D122:I122" ca="1">OFFSET('Resnet50각각 10번'!$E$195:$Q$234,ROW($A7)*4-4,COLUMN(A7)-0,1,6)</f>
        <v>2.2710192203521702</v>
      </c>
      <c r="E122" s="188">
        <f ca="1"/>
        <v>5.45485019683837</v>
      </c>
      <c r="F122" s="188">
        <f ca="1"/>
        <v>3.6657400131225502</v>
      </c>
      <c r="G122" s="188">
        <f ca="1"/>
        <v>5.9259457588195801</v>
      </c>
      <c r="H122" s="188">
        <f ca="1"/>
        <v>0</v>
      </c>
      <c r="I122" s="188">
        <f ca="1"/>
        <v>6.9363422393798801</v>
      </c>
    </row>
    <row r="123" spans="3:9">
      <c r="C123" s="462"/>
      <c r="D123" s="188" cm="1">
        <f t="array" aca="1" ref="D123:I123" ca="1">OFFSET('Resnet50각각 10번'!$E$195:$Q$234,ROW($A8)*4-4,COLUMN(A8)-0,1,6)</f>
        <v>3.4151134490966699</v>
      </c>
      <c r="E123" s="188">
        <f ca="1"/>
        <v>5.1896076202392498</v>
      </c>
      <c r="F123" s="188">
        <f ca="1"/>
        <v>3.83520007133483</v>
      </c>
      <c r="G123" s="188">
        <f ca="1"/>
        <v>4.1742043495178196</v>
      </c>
      <c r="H123" s="188">
        <f ca="1"/>
        <v>0</v>
      </c>
      <c r="I123" s="188">
        <f ca="1"/>
        <v>1.0483602285385101</v>
      </c>
    </row>
    <row r="124" spans="3:9">
      <c r="C124" s="462"/>
      <c r="D124" s="188" cm="1">
        <f t="array" aca="1" ref="D124:I124" ca="1">OFFSET('Resnet50각각 10번'!$E$195:$Q$234,ROW($A9)*4-4,COLUMN(A9)-0,1,6)</f>
        <v>5.8134684562683097</v>
      </c>
      <c r="E124" s="188">
        <f ca="1"/>
        <v>6.5094475746154696</v>
      </c>
      <c r="F124" s="188">
        <f ca="1"/>
        <v>3.90749955177307</v>
      </c>
      <c r="G124" s="188">
        <f ca="1"/>
        <v>6.0729594230651802</v>
      </c>
      <c r="H124" s="188">
        <f ca="1"/>
        <v>0</v>
      </c>
      <c r="I124" s="188">
        <f ca="1"/>
        <v>2.0734477043151802</v>
      </c>
    </row>
    <row r="125" spans="3:9">
      <c r="C125" s="462"/>
      <c r="D125" s="188" cm="1">
        <f t="array" aca="1" ref="D125:I125" ca="1">OFFSET('Resnet50각각 10번'!$E$195:$Q$234,ROW($A10)*4-4,COLUMN(A10)-0,1,6)</f>
        <v>0.82161217927932695</v>
      </c>
      <c r="E125" s="188">
        <f ca="1"/>
        <v>5.5063414573669398</v>
      </c>
      <c r="F125" s="188">
        <f ca="1"/>
        <v>4.4546236991882298</v>
      </c>
      <c r="G125" s="188">
        <f ca="1"/>
        <v>3.9832279682159402</v>
      </c>
      <c r="H125" s="188">
        <f ca="1"/>
        <v>0</v>
      </c>
      <c r="I125" s="188">
        <f ca="1"/>
        <v>4.4807286262512198</v>
      </c>
    </row>
    <row r="128" spans="3:9">
      <c r="C128" t="s">
        <v>71</v>
      </c>
    </row>
    <row r="129" spans="3:9">
      <c r="C129" s="463" t="s">
        <v>68</v>
      </c>
      <c r="D129" s="184" cm="1">
        <f t="array" aca="1" ref="D129:I129" ca="1">OFFSET('Resnet50각각 10번'!$E$7:$Q$46,ROW($A1)*4-3,COLUMN(A1)-0,1,6)</f>
        <v>0.50588238239288297</v>
      </c>
      <c r="E129" s="184">
        <f ca="1"/>
        <v>0.49411764740943898</v>
      </c>
      <c r="F129" s="184">
        <f ca="1"/>
        <v>0.3359375</v>
      </c>
      <c r="G129" s="184">
        <f ca="1"/>
        <v>0.5</v>
      </c>
      <c r="H129" s="184">
        <f ca="1"/>
        <v>0</v>
      </c>
      <c r="I129" s="184">
        <f ca="1"/>
        <v>0.5</v>
      </c>
    </row>
    <row r="130" spans="3:9">
      <c r="C130" s="463"/>
      <c r="D130" s="184" cm="1">
        <f t="array" aca="1" ref="D130:I130" ca="1">OFFSET('Resnet50각각 10번'!$E$7:$Q$46,ROW($A2)*4-3,COLUMN(A2)-0,1,6)</f>
        <v>0.49411764740943898</v>
      </c>
      <c r="E130" s="184">
        <f ca="1"/>
        <v>0.49411764740943898</v>
      </c>
      <c r="F130" s="184">
        <f ca="1"/>
        <v>0.6640625</v>
      </c>
      <c r="G130" s="184">
        <f ca="1"/>
        <v>0.5</v>
      </c>
      <c r="H130" s="184">
        <f ca="1"/>
        <v>0</v>
      </c>
      <c r="I130" s="184">
        <f ca="1"/>
        <v>0.5</v>
      </c>
    </row>
    <row r="131" spans="3:9">
      <c r="C131" s="463"/>
      <c r="D131" s="184" cm="1">
        <f t="array" aca="1" ref="D131:I131" ca="1">OFFSET('Resnet50각각 10번'!$E$7:$Q$46,ROW($A3)*4-3,COLUMN(A3)-0,1,6)</f>
        <v>0.49411764740943898</v>
      </c>
      <c r="E131" s="184">
        <f ca="1"/>
        <v>0.49411764740943898</v>
      </c>
      <c r="F131" s="184">
        <f ca="1"/>
        <v>0.3359375</v>
      </c>
      <c r="G131" s="184">
        <f ca="1"/>
        <v>0.5</v>
      </c>
      <c r="H131" s="184">
        <f ca="1"/>
        <v>0</v>
      </c>
      <c r="I131" s="184">
        <f ca="1"/>
        <v>0.5</v>
      </c>
    </row>
    <row r="132" spans="3:9">
      <c r="C132" s="463"/>
      <c r="D132" s="184" cm="1">
        <f t="array" aca="1" ref="D132:I132" ca="1">OFFSET('Resnet50각각 10번'!$E$7:$Q$46,ROW($A4)*4-3,COLUMN(A4)-0,1,6)</f>
        <v>0.49411764740943898</v>
      </c>
      <c r="E132" s="184">
        <f ca="1"/>
        <v>0.49411764740943898</v>
      </c>
      <c r="F132" s="184">
        <f ca="1"/>
        <v>0.6640625</v>
      </c>
      <c r="G132" s="184">
        <f ca="1"/>
        <v>0.5</v>
      </c>
      <c r="H132" s="184">
        <f ca="1"/>
        <v>0</v>
      </c>
      <c r="I132" s="184">
        <f ca="1"/>
        <v>0.5</v>
      </c>
    </row>
    <row r="133" spans="3:9">
      <c r="C133" s="463"/>
      <c r="D133" s="184" cm="1">
        <f t="array" aca="1" ref="D133:I133" ca="1">OFFSET('Resnet50각각 10번'!$E$7:$Q$46,ROW($A5)*4-3,COLUMN(A5)-0,1,6)</f>
        <v>0.49411764740943898</v>
      </c>
      <c r="E133" s="184">
        <f ca="1"/>
        <v>0.49411764740943898</v>
      </c>
      <c r="F133" s="184">
        <f ca="1"/>
        <v>0.3359375</v>
      </c>
      <c r="G133" s="184">
        <f ca="1"/>
        <v>0.5</v>
      </c>
      <c r="H133" s="184">
        <f ca="1"/>
        <v>0</v>
      </c>
      <c r="I133" s="184">
        <f ca="1"/>
        <v>0.5</v>
      </c>
    </row>
    <row r="134" spans="3:9">
      <c r="C134" s="463"/>
      <c r="D134" s="184" cm="1">
        <f t="array" aca="1" ref="D134:I134" ca="1">OFFSET('Resnet50각각 10번'!$E$7:$Q$46,ROW($A6)*4-3,COLUMN(A6)-0,1,6)</f>
        <v>0.49411764740943898</v>
      </c>
      <c r="E134" s="184">
        <f ca="1"/>
        <v>0.49411764740943898</v>
      </c>
      <c r="F134" s="184">
        <f ca="1"/>
        <v>0.3359375</v>
      </c>
      <c r="G134" s="184">
        <f ca="1"/>
        <v>0.5</v>
      </c>
      <c r="H134" s="184">
        <f ca="1"/>
        <v>0</v>
      </c>
      <c r="I134" s="184">
        <f ca="1"/>
        <v>0.5</v>
      </c>
    </row>
    <row r="135" spans="3:9">
      <c r="C135" s="463"/>
      <c r="D135" s="184" cm="1">
        <f t="array" aca="1" ref="D135:I135" ca="1">OFFSET('Resnet50각각 10번'!$E$7:$Q$46,ROW($A7)*4-3,COLUMN(A7)-0,1,6)</f>
        <v>0.49411764740943898</v>
      </c>
      <c r="E135" s="184">
        <f ca="1"/>
        <v>0.49411764740943898</v>
      </c>
      <c r="F135" s="184">
        <f ca="1"/>
        <v>0.3359375</v>
      </c>
      <c r="G135" s="184">
        <f ca="1"/>
        <v>0.5</v>
      </c>
      <c r="H135" s="184">
        <f ca="1"/>
        <v>0</v>
      </c>
      <c r="I135" s="184">
        <f ca="1"/>
        <v>0.5</v>
      </c>
    </row>
    <row r="136" spans="3:9">
      <c r="C136" s="463"/>
      <c r="D136" s="184" cm="1">
        <f t="array" aca="1" ref="D136:I136" ca="1">OFFSET('Resnet50각각 10번'!$E$7:$Q$46,ROW($A8)*4-3,COLUMN(A8)-0,1,6)</f>
        <v>0.49411764740943898</v>
      </c>
      <c r="E136" s="184">
        <f ca="1"/>
        <v>0.49411764740943898</v>
      </c>
      <c r="F136" s="184">
        <f ca="1"/>
        <v>0.3359375</v>
      </c>
      <c r="G136" s="184">
        <f ca="1"/>
        <v>0.5</v>
      </c>
      <c r="H136" s="184">
        <f ca="1"/>
        <v>0</v>
      </c>
      <c r="I136" s="184">
        <f ca="1"/>
        <v>0.5</v>
      </c>
    </row>
    <row r="137" spans="3:9">
      <c r="C137" s="463"/>
      <c r="D137" s="184" cm="1">
        <f t="array" aca="1" ref="D137:I137" ca="1">OFFSET('Resnet50각각 10번'!$E$7:$Q$46,ROW($A9)*4-3,COLUMN(A9)-0,1,6)</f>
        <v>0.49411764740943898</v>
      </c>
      <c r="E137" s="184">
        <f ca="1"/>
        <v>0.49411764740943898</v>
      </c>
      <c r="F137" s="184">
        <f ca="1"/>
        <v>0.3359375</v>
      </c>
      <c r="G137" s="184">
        <f ca="1"/>
        <v>0.5</v>
      </c>
      <c r="H137" s="184">
        <f ca="1"/>
        <v>0</v>
      </c>
      <c r="I137" s="184">
        <f ca="1"/>
        <v>0.5</v>
      </c>
    </row>
    <row r="138" spans="3:9">
      <c r="C138" s="463"/>
      <c r="D138" s="184" cm="1">
        <f t="array" aca="1" ref="D138:I138" ca="1">OFFSET('Resnet50각각 10번'!$E$7:$Q$46,ROW($A10)*4-3,COLUMN(A10)-0,1,6)</f>
        <v>0.50588238239288297</v>
      </c>
      <c r="E138" s="184">
        <f ca="1"/>
        <v>0.49411764740943898</v>
      </c>
      <c r="F138" s="184">
        <f ca="1"/>
        <v>0.3359375</v>
      </c>
      <c r="G138" s="184">
        <f ca="1"/>
        <v>0.5</v>
      </c>
      <c r="H138" s="184">
        <f ca="1"/>
        <v>0</v>
      </c>
      <c r="I138" s="184">
        <f ca="1"/>
        <v>0.5</v>
      </c>
    </row>
    <row r="139" spans="3:9">
      <c r="C139" s="464" t="s">
        <v>52</v>
      </c>
      <c r="D139" s="185" cm="1">
        <f t="array" aca="1" ref="D139:I139" ca="1">OFFSET('Resnet50각각 10번'!$E$54:$Q$93,ROW($A1)*4-3,COLUMN(A1)-0,1,6)</f>
        <v>0.5</v>
      </c>
      <c r="E139" s="185">
        <f ca="1"/>
        <v>0.5</v>
      </c>
      <c r="F139" s="185">
        <f ca="1"/>
        <v>0.5</v>
      </c>
      <c r="G139" s="185">
        <f ca="1"/>
        <v>0.5</v>
      </c>
      <c r="H139" s="185">
        <f ca="1"/>
        <v>0</v>
      </c>
      <c r="I139" s="185">
        <f ca="1"/>
        <v>0.5</v>
      </c>
    </row>
    <row r="140" spans="3:9">
      <c r="C140" s="464"/>
      <c r="D140" s="185" cm="1">
        <f t="array" aca="1" ref="D140:I140" ca="1">OFFSET('Resnet50각각 10번'!$E$54:$Q$93,ROW($A2)*4-3,COLUMN(A2)-0,1,6)</f>
        <v>0.5</v>
      </c>
      <c r="E140" s="185">
        <f ca="1"/>
        <v>0.5</v>
      </c>
      <c r="F140" s="185">
        <f ca="1"/>
        <v>0.5</v>
      </c>
      <c r="G140" s="185">
        <f ca="1"/>
        <v>0.5</v>
      </c>
      <c r="H140" s="185">
        <f ca="1"/>
        <v>0</v>
      </c>
      <c r="I140" s="185">
        <f ca="1"/>
        <v>0.5</v>
      </c>
    </row>
    <row r="141" spans="3:9">
      <c r="C141" s="464"/>
      <c r="D141" s="185" cm="1">
        <f t="array" aca="1" ref="D141:I141" ca="1">OFFSET('Resnet50각각 10번'!$E$54:$Q$93,ROW($A3)*4-3,COLUMN(A3)-0,1,6)</f>
        <v>0.5</v>
      </c>
      <c r="E141" s="185">
        <f ca="1"/>
        <v>0.5</v>
      </c>
      <c r="F141" s="185">
        <f ca="1"/>
        <v>0.5</v>
      </c>
      <c r="G141" s="185">
        <f ca="1"/>
        <v>0.5</v>
      </c>
      <c r="H141" s="185">
        <f ca="1"/>
        <v>0</v>
      </c>
      <c r="I141" s="185">
        <f ca="1"/>
        <v>0.5</v>
      </c>
    </row>
    <row r="142" spans="3:9">
      <c r="C142" s="464"/>
      <c r="D142" s="185" cm="1">
        <f t="array" aca="1" ref="D142:I142" ca="1">OFFSET('Resnet50각각 10번'!$E$54:$Q$93,ROW($A4)*4-3,COLUMN(A4)-0,1,6)</f>
        <v>0.5</v>
      </c>
      <c r="E142" s="185">
        <f ca="1"/>
        <v>0.5</v>
      </c>
      <c r="F142" s="185">
        <f ca="1"/>
        <v>0.5</v>
      </c>
      <c r="G142" s="185">
        <f ca="1"/>
        <v>0.5</v>
      </c>
      <c r="H142" s="185">
        <f ca="1"/>
        <v>0</v>
      </c>
      <c r="I142" s="185">
        <f ca="1"/>
        <v>0.5</v>
      </c>
    </row>
    <row r="143" spans="3:9">
      <c r="C143" s="464"/>
      <c r="D143" s="185" cm="1">
        <f t="array" aca="1" ref="D143:I143" ca="1">OFFSET('Resnet50각각 10번'!$E$54:$Q$93,ROW($A5)*4-3,COLUMN(A5)-0,1,6)</f>
        <v>0.5</v>
      </c>
      <c r="E143" s="185">
        <f ca="1"/>
        <v>0.5</v>
      </c>
      <c r="F143" s="185">
        <f ca="1"/>
        <v>0.5</v>
      </c>
      <c r="G143" s="185">
        <f ca="1"/>
        <v>0.5</v>
      </c>
      <c r="H143" s="185">
        <f ca="1"/>
        <v>0</v>
      </c>
      <c r="I143" s="185">
        <f ca="1"/>
        <v>0.5</v>
      </c>
    </row>
    <row r="144" spans="3:9">
      <c r="C144" s="464"/>
      <c r="D144" s="185" cm="1">
        <f t="array" aca="1" ref="D144:I144" ca="1">OFFSET('Resnet50각각 10번'!$E$54:$Q$93,ROW($A6)*4-3,COLUMN(A6)-0,1,6)</f>
        <v>0.5</v>
      </c>
      <c r="E144" s="185">
        <f ca="1"/>
        <v>0.5</v>
      </c>
      <c r="F144" s="185">
        <f ca="1"/>
        <v>0.5</v>
      </c>
      <c r="G144" s="185">
        <f ca="1"/>
        <v>0.5</v>
      </c>
      <c r="H144" s="185">
        <f ca="1"/>
        <v>0</v>
      </c>
      <c r="I144" s="185">
        <f ca="1"/>
        <v>0.5</v>
      </c>
    </row>
    <row r="145" spans="3:9">
      <c r="C145" s="464"/>
      <c r="D145" s="185" cm="1">
        <f t="array" aca="1" ref="D145:I145" ca="1">OFFSET('Resnet50각각 10번'!$E$54:$Q$93,ROW($A7)*4-3,COLUMN(A7)-0,1,6)</f>
        <v>0.5</v>
      </c>
      <c r="E145" s="185">
        <f ca="1"/>
        <v>0.5</v>
      </c>
      <c r="F145" s="185">
        <f ca="1"/>
        <v>0.5</v>
      </c>
      <c r="G145" s="185">
        <f ca="1"/>
        <v>0.5</v>
      </c>
      <c r="H145" s="185">
        <f ca="1"/>
        <v>0</v>
      </c>
      <c r="I145" s="185">
        <f ca="1"/>
        <v>0.5</v>
      </c>
    </row>
    <row r="146" spans="3:9">
      <c r="C146" s="464"/>
      <c r="D146" s="185" cm="1">
        <f t="array" aca="1" ref="D146:I146" ca="1">OFFSET('Resnet50각각 10번'!$E$54:$Q$93,ROW($A8)*4-3,COLUMN(A8)-0,1,6)</f>
        <v>0.5</v>
      </c>
      <c r="E146" s="185">
        <f ca="1"/>
        <v>0.5</v>
      </c>
      <c r="F146" s="185">
        <f ca="1"/>
        <v>0.5</v>
      </c>
      <c r="G146" s="185">
        <f ca="1"/>
        <v>0.5</v>
      </c>
      <c r="H146" s="185">
        <f ca="1"/>
        <v>0</v>
      </c>
      <c r="I146" s="185">
        <f ca="1"/>
        <v>0.5</v>
      </c>
    </row>
    <row r="147" spans="3:9">
      <c r="C147" s="464"/>
      <c r="D147" s="185" cm="1">
        <f t="array" aca="1" ref="D147:I147" ca="1">OFFSET('Resnet50각각 10번'!$E$54:$Q$93,ROW($A9)*4-3,COLUMN(A9)-0,1,6)</f>
        <v>0.5</v>
      </c>
      <c r="E147" s="185">
        <f ca="1"/>
        <v>0.5</v>
      </c>
      <c r="F147" s="185">
        <f ca="1"/>
        <v>0.5</v>
      </c>
      <c r="G147" s="185">
        <f ca="1"/>
        <v>0.5</v>
      </c>
      <c r="H147" s="185">
        <f ca="1"/>
        <v>0</v>
      </c>
      <c r="I147" s="185">
        <f ca="1"/>
        <v>0.5</v>
      </c>
    </row>
    <row r="148" spans="3:9">
      <c r="C148" s="464"/>
      <c r="D148" s="185" cm="1">
        <f t="array" aca="1" ref="D148:I148" ca="1">OFFSET('Resnet50각각 10번'!$E$54:$Q$93,ROW($A10)*4-3,COLUMN(A10)-0,1,6)</f>
        <v>0.5</v>
      </c>
      <c r="E148" s="185">
        <f ca="1"/>
        <v>0.5</v>
      </c>
      <c r="F148" s="185">
        <f ca="1"/>
        <v>0.5</v>
      </c>
      <c r="G148" s="185">
        <f ca="1"/>
        <v>0.5</v>
      </c>
      <c r="H148" s="185">
        <f ca="1"/>
        <v>0</v>
      </c>
      <c r="I148" s="185">
        <f ca="1"/>
        <v>0.5</v>
      </c>
    </row>
    <row r="149" spans="3:9">
      <c r="C149" s="465" t="s">
        <v>53</v>
      </c>
      <c r="D149" s="186" cm="1">
        <f t="array" aca="1" ref="D149:I149" ca="1">OFFSET('Resnet50각각 10번'!$E$101:$Q$140,ROW($A1)*4-3,COLUMN(A1)-0,1,6)</f>
        <v>0.49806949496269198</v>
      </c>
      <c r="E149" s="186">
        <f ca="1"/>
        <v>0.49806949496269198</v>
      </c>
      <c r="F149" s="186">
        <f ca="1"/>
        <v>0.49806949496269198</v>
      </c>
      <c r="G149" s="186">
        <f ca="1"/>
        <v>0.49806949496269198</v>
      </c>
      <c r="H149" s="186">
        <f ca="1"/>
        <v>0</v>
      </c>
      <c r="I149" s="186">
        <f ca="1"/>
        <v>0.50193047523498502</v>
      </c>
    </row>
    <row r="150" spans="3:9">
      <c r="C150" s="465"/>
      <c r="D150" s="186" cm="1">
        <f t="array" aca="1" ref="D150:I150" ca="1">OFFSET('Resnet50각각 10번'!$E$101:$Q$140,ROW($A2)*4-3,COLUMN(A2)-0,1,6)</f>
        <v>0.49806949496269198</v>
      </c>
      <c r="E150" s="186">
        <f ca="1"/>
        <v>0.49806949496269198</v>
      </c>
      <c r="F150" s="186">
        <f ca="1"/>
        <v>0.49806949496269198</v>
      </c>
      <c r="G150" s="186">
        <f ca="1"/>
        <v>0.49806949496269198</v>
      </c>
      <c r="H150" s="186">
        <f ca="1"/>
        <v>0</v>
      </c>
      <c r="I150" s="186">
        <f ca="1"/>
        <v>0.49806949496269198</v>
      </c>
    </row>
    <row r="151" spans="3:9">
      <c r="C151" s="465"/>
      <c r="D151" s="186" cm="1">
        <f t="array" aca="1" ref="D151:I151" ca="1">OFFSET('Resnet50각각 10번'!$E$101:$Q$140,ROW($A3)*4-3,COLUMN(A3)-0,1,6)</f>
        <v>0.49806949496269198</v>
      </c>
      <c r="E151" s="186">
        <f ca="1"/>
        <v>0.49806949496269198</v>
      </c>
      <c r="F151" s="186">
        <f ca="1"/>
        <v>0.49806949496269198</v>
      </c>
      <c r="G151" s="186">
        <f ca="1"/>
        <v>0.49806949496269198</v>
      </c>
      <c r="H151" s="186">
        <f ca="1"/>
        <v>0</v>
      </c>
      <c r="I151" s="186">
        <f ca="1"/>
        <v>0.50193047523498502</v>
      </c>
    </row>
    <row r="152" spans="3:9">
      <c r="C152" s="465"/>
      <c r="D152" s="186" cm="1">
        <f t="array" aca="1" ref="D152:I152" ca="1">OFFSET('Resnet50각각 10번'!$E$101:$Q$140,ROW($A4)*4-3,COLUMN(A4)-0,1,6)</f>
        <v>0.49806949496269198</v>
      </c>
      <c r="E152" s="186">
        <f ca="1"/>
        <v>0.49806949496269198</v>
      </c>
      <c r="F152" s="186">
        <f ca="1"/>
        <v>0.49806949496269198</v>
      </c>
      <c r="G152" s="186">
        <f ca="1"/>
        <v>0.49806949496269198</v>
      </c>
      <c r="H152" s="186">
        <f ca="1"/>
        <v>0</v>
      </c>
      <c r="I152" s="186">
        <f ca="1"/>
        <v>0.49806949496269198</v>
      </c>
    </row>
    <row r="153" spans="3:9">
      <c r="C153" s="465"/>
      <c r="D153" s="186" cm="1">
        <f t="array" aca="1" ref="D153:I153" ca="1">OFFSET('Resnet50각각 10번'!$E$101:$Q$140,ROW($A5)*4-3,COLUMN(A5)-0,1,6)</f>
        <v>0.49806949496269198</v>
      </c>
      <c r="E153" s="186">
        <f ca="1"/>
        <v>0.49806949496269198</v>
      </c>
      <c r="F153" s="186">
        <f ca="1"/>
        <v>0.49806949496269198</v>
      </c>
      <c r="G153" s="186">
        <f ca="1"/>
        <v>0.49806949496269198</v>
      </c>
      <c r="H153" s="186">
        <f ca="1"/>
        <v>0</v>
      </c>
      <c r="I153" s="186">
        <f ca="1"/>
        <v>0.50193047523498502</v>
      </c>
    </row>
    <row r="154" spans="3:9">
      <c r="C154" s="465"/>
      <c r="D154" s="186" cm="1">
        <f t="array" aca="1" ref="D154:I154" ca="1">OFFSET('Resnet50각각 10번'!$E$101:$Q$140,ROW($A6)*4-3,COLUMN(A6)-0,1,6)</f>
        <v>0.49806949496269198</v>
      </c>
      <c r="E154" s="186">
        <f ca="1"/>
        <v>0.49806949496269198</v>
      </c>
      <c r="F154" s="186">
        <f ca="1"/>
        <v>0.50193047523498502</v>
      </c>
      <c r="G154" s="186">
        <f ca="1"/>
        <v>0.49806949496269198</v>
      </c>
      <c r="H154" s="186">
        <f ca="1"/>
        <v>0</v>
      </c>
      <c r="I154" s="186">
        <f ca="1"/>
        <v>0.50193047523498502</v>
      </c>
    </row>
    <row r="155" spans="3:9">
      <c r="C155" s="465"/>
      <c r="D155" s="186" cm="1">
        <f t="array" aca="1" ref="D155:I155" ca="1">OFFSET('Resnet50각각 10번'!$E$101:$Q$140,ROW($A7)*4-3,COLUMN(A7)-0,1,6)</f>
        <v>0.49806949496269198</v>
      </c>
      <c r="E155" s="186">
        <f ca="1"/>
        <v>0.49806949496269198</v>
      </c>
      <c r="F155" s="186">
        <f ca="1"/>
        <v>0.50193047523498502</v>
      </c>
      <c r="G155" s="186">
        <f ca="1"/>
        <v>0.49806949496269198</v>
      </c>
      <c r="H155" s="186">
        <f ca="1"/>
        <v>0</v>
      </c>
      <c r="I155" s="186">
        <f ca="1"/>
        <v>0.49806949496269198</v>
      </c>
    </row>
    <row r="156" spans="3:9">
      <c r="C156" s="465"/>
      <c r="D156" s="186" cm="1">
        <f t="array" aca="1" ref="D156:I156" ca="1">OFFSET('Resnet50각각 10번'!$E$101:$Q$140,ROW($A8)*4-3,COLUMN(A8)-0,1,6)</f>
        <v>0.49806949496269198</v>
      </c>
      <c r="E156" s="186">
        <f ca="1"/>
        <v>0.49806949496269198</v>
      </c>
      <c r="F156" s="186">
        <f ca="1"/>
        <v>0.50193047523498502</v>
      </c>
      <c r="G156" s="186">
        <f ca="1"/>
        <v>0.49806949496269198</v>
      </c>
      <c r="H156" s="186">
        <f ca="1"/>
        <v>0</v>
      </c>
      <c r="I156" s="186">
        <f ca="1"/>
        <v>0.50193047523498502</v>
      </c>
    </row>
    <row r="157" spans="3:9">
      <c r="C157" s="465"/>
      <c r="D157" s="186" cm="1">
        <f t="array" aca="1" ref="D157:I157" ca="1">OFFSET('Resnet50각각 10번'!$E$101:$Q$140,ROW($A9)*4-3,COLUMN(A9)-0,1,6)</f>
        <v>0.49806949496269198</v>
      </c>
      <c r="E157" s="186">
        <f ca="1"/>
        <v>0.49806949496269198</v>
      </c>
      <c r="F157" s="186">
        <f ca="1"/>
        <v>0.49806949496269198</v>
      </c>
      <c r="G157" s="186">
        <f ca="1"/>
        <v>0.49806949496269198</v>
      </c>
      <c r="H157" s="186">
        <f ca="1"/>
        <v>0</v>
      </c>
      <c r="I157" s="186">
        <f ca="1"/>
        <v>0.50193047523498502</v>
      </c>
    </row>
    <row r="158" spans="3:9">
      <c r="C158" s="465"/>
      <c r="D158" s="186" cm="1">
        <f t="array" aca="1" ref="D158:I158" ca="1">OFFSET('Resnet50각각 10번'!$E$101:$Q$140,ROW($A10)*4-3,COLUMN(A10)-0,1,6)</f>
        <v>0.49806949496269198</v>
      </c>
      <c r="E158" s="186">
        <f ca="1"/>
        <v>0.49806949496269198</v>
      </c>
      <c r="F158" s="186">
        <f ca="1"/>
        <v>0.49806949496269198</v>
      </c>
      <c r="G158" s="186">
        <f ca="1"/>
        <v>0.49806949496269198</v>
      </c>
      <c r="H158" s="186">
        <f ca="1"/>
        <v>0</v>
      </c>
      <c r="I158" s="186">
        <f ca="1"/>
        <v>0.50193047523498502</v>
      </c>
    </row>
    <row r="159" spans="3:9">
      <c r="C159" s="461" t="s">
        <v>54</v>
      </c>
      <c r="D159" s="187" cm="1">
        <f t="array" aca="1" ref="D159:I159" ca="1">OFFSET('Resnet50각각 10번'!$E$148:$Q$187,ROW($A1)*4-3,COLUMN(A1)-0,1,6)</f>
        <v>0.49855071306228599</v>
      </c>
      <c r="E159" s="187">
        <f ca="1"/>
        <v>0.5</v>
      </c>
      <c r="F159" s="187">
        <f ca="1"/>
        <v>0.49855071306228599</v>
      </c>
      <c r="G159" s="187">
        <f ca="1"/>
        <v>0.5</v>
      </c>
      <c r="H159" s="187">
        <f ca="1"/>
        <v>0</v>
      </c>
      <c r="I159" s="187">
        <f ca="1"/>
        <v>0.49855071306228599</v>
      </c>
    </row>
    <row r="160" spans="3:9">
      <c r="C160" s="461"/>
      <c r="D160" s="187" cm="1">
        <f t="array" aca="1" ref="D160:I160" ca="1">OFFSET('Resnet50각각 10번'!$E$148:$Q$187,ROW($A2)*4-3,COLUMN(A2)-0,1,6)</f>
        <v>0.49855071306228599</v>
      </c>
      <c r="E160" s="187">
        <f ca="1"/>
        <v>0.5</v>
      </c>
      <c r="F160" s="187">
        <f ca="1"/>
        <v>0.49855071306228599</v>
      </c>
      <c r="G160" s="187">
        <f ca="1"/>
        <v>0.5</v>
      </c>
      <c r="H160" s="187">
        <f ca="1"/>
        <v>0</v>
      </c>
      <c r="I160" s="187">
        <f ca="1"/>
        <v>0.50144928693771296</v>
      </c>
    </row>
    <row r="161" spans="3:9">
      <c r="C161" s="461"/>
      <c r="D161" s="187" cm="1">
        <f t="array" aca="1" ref="D161:I161" ca="1">OFFSET('Resnet50각각 10번'!$E$148:$Q$187,ROW($A3)*4-3,COLUMN(A3)-0,1,6)</f>
        <v>0.49855071306228599</v>
      </c>
      <c r="E161" s="187">
        <f ca="1"/>
        <v>0.5</v>
      </c>
      <c r="F161" s="187">
        <f ca="1"/>
        <v>0.49855071306228599</v>
      </c>
      <c r="G161" s="187">
        <f ca="1"/>
        <v>0.5</v>
      </c>
      <c r="H161" s="187">
        <f ca="1"/>
        <v>0</v>
      </c>
      <c r="I161" s="187">
        <f ca="1"/>
        <v>0.50144928693771296</v>
      </c>
    </row>
    <row r="162" spans="3:9">
      <c r="C162" s="461"/>
      <c r="D162" s="187" cm="1">
        <f t="array" aca="1" ref="D162:I162" ca="1">OFFSET('Resnet50각각 10번'!$E$148:$Q$187,ROW($A4)*4-3,COLUMN(A4)-0,1,6)</f>
        <v>0.49855071306228599</v>
      </c>
      <c r="E162" s="187">
        <f ca="1"/>
        <v>0.5</v>
      </c>
      <c r="F162" s="187">
        <f ca="1"/>
        <v>0.50144928693771296</v>
      </c>
      <c r="G162" s="187">
        <f ca="1"/>
        <v>0.5</v>
      </c>
      <c r="H162" s="187">
        <f ca="1"/>
        <v>0</v>
      </c>
      <c r="I162" s="187">
        <f ca="1"/>
        <v>0.49855071306228599</v>
      </c>
    </row>
    <row r="163" spans="3:9">
      <c r="C163" s="461"/>
      <c r="D163" s="187" cm="1">
        <f t="array" aca="1" ref="D163:I163" ca="1">OFFSET('Resnet50각각 10번'!$E$148:$Q$187,ROW($A5)*4-3,COLUMN(A5)-0,1,6)</f>
        <v>0.49855071306228599</v>
      </c>
      <c r="E163" s="187">
        <f ca="1"/>
        <v>0.5</v>
      </c>
      <c r="F163" s="187">
        <f ca="1"/>
        <v>0.49855071306228599</v>
      </c>
      <c r="G163" s="187">
        <f ca="1"/>
        <v>0.5</v>
      </c>
      <c r="H163" s="187">
        <f ca="1"/>
        <v>0</v>
      </c>
      <c r="I163" s="187">
        <f ca="1"/>
        <v>0.50144928693771296</v>
      </c>
    </row>
    <row r="164" spans="3:9">
      <c r="C164" s="461"/>
      <c r="D164" s="187" cm="1">
        <f t="array" aca="1" ref="D164:I164" ca="1">OFFSET('Resnet50각각 10번'!$E$148:$Q$187,ROW($A6)*4-3,COLUMN(A6)-0,1,6)</f>
        <v>0.49855071306228599</v>
      </c>
      <c r="E164" s="187">
        <f ca="1"/>
        <v>0.5</v>
      </c>
      <c r="F164" s="187">
        <f ca="1"/>
        <v>0.49855071306228599</v>
      </c>
      <c r="G164" s="187">
        <f ca="1"/>
        <v>0.5</v>
      </c>
      <c r="H164" s="187">
        <f ca="1"/>
        <v>0</v>
      </c>
      <c r="I164" s="187">
        <f ca="1"/>
        <v>0.49855071306228599</v>
      </c>
    </row>
    <row r="165" spans="3:9">
      <c r="C165" s="461"/>
      <c r="D165" s="187" cm="1">
        <f t="array" aca="1" ref="D165:I165" ca="1">OFFSET('Resnet50각각 10번'!$E$148:$Q$187,ROW($A7)*4-3,COLUMN(A7)-0,1,6)</f>
        <v>0.49855071306228599</v>
      </c>
      <c r="E165" s="187">
        <f ca="1"/>
        <v>0.5</v>
      </c>
      <c r="F165" s="187">
        <f ca="1"/>
        <v>0.49855071306228599</v>
      </c>
      <c r="G165" s="187">
        <f ca="1"/>
        <v>0.5</v>
      </c>
      <c r="H165" s="187">
        <f ca="1"/>
        <v>0</v>
      </c>
      <c r="I165" s="187">
        <f ca="1"/>
        <v>0.50144928693771296</v>
      </c>
    </row>
    <row r="166" spans="3:9">
      <c r="C166" s="461"/>
      <c r="D166" s="187" cm="1">
        <f t="array" aca="1" ref="D166:I166" ca="1">OFFSET('Resnet50각각 10번'!$E$148:$Q$187,ROW($A8)*4-3,COLUMN(A8)-0,1,6)</f>
        <v>0.49855071306228599</v>
      </c>
      <c r="E166" s="187">
        <f ca="1"/>
        <v>0.5</v>
      </c>
      <c r="F166" s="187">
        <f ca="1"/>
        <v>0.50144928693771296</v>
      </c>
      <c r="G166" s="187">
        <f ca="1"/>
        <v>0.5</v>
      </c>
      <c r="H166" s="187">
        <f ca="1"/>
        <v>0</v>
      </c>
      <c r="I166" s="187">
        <f ca="1"/>
        <v>0.50144928693771296</v>
      </c>
    </row>
    <row r="167" spans="3:9">
      <c r="C167" s="461"/>
      <c r="D167" s="187" cm="1">
        <f t="array" aca="1" ref="D167:I167" ca="1">OFFSET('Resnet50각각 10번'!$E$148:$Q$187,ROW($A9)*4-3,COLUMN(A9)-0,1,6)</f>
        <v>0.49855071306228599</v>
      </c>
      <c r="E167" s="187">
        <f ca="1"/>
        <v>0.5</v>
      </c>
      <c r="F167" s="187">
        <f ca="1"/>
        <v>0.49855071306228599</v>
      </c>
      <c r="G167" s="187">
        <f ca="1"/>
        <v>0.5</v>
      </c>
      <c r="H167" s="187">
        <f ca="1"/>
        <v>0</v>
      </c>
      <c r="I167" s="187">
        <f ca="1"/>
        <v>0.49855071306228599</v>
      </c>
    </row>
    <row r="168" spans="3:9">
      <c r="C168" s="461"/>
      <c r="D168" s="187" cm="1">
        <f t="array" aca="1" ref="D168:I168" ca="1">OFFSET('Resnet50각각 10번'!$E$148:$Q$187,ROW($A10)*4-3,COLUMN(A10)-0,1,6)</f>
        <v>0.49855071306228599</v>
      </c>
      <c r="E168" s="187">
        <f ca="1"/>
        <v>0.5</v>
      </c>
      <c r="F168" s="187">
        <f ca="1"/>
        <v>0.49855071306228599</v>
      </c>
      <c r="G168" s="187">
        <f ca="1"/>
        <v>0.5</v>
      </c>
      <c r="H168" s="187">
        <f ca="1"/>
        <v>0</v>
      </c>
      <c r="I168" s="187">
        <f ca="1"/>
        <v>0.50144928693771296</v>
      </c>
    </row>
    <row r="169" spans="3:9">
      <c r="C169" s="462" t="s">
        <v>55</v>
      </c>
      <c r="D169" s="188" cm="1">
        <f t="array" aca="1" ref="D169:I169" ca="1">OFFSET('Resnet50각각 10번'!$E$195:$Q$234,ROW($A1)*4-3,COLUMN(A1)-0,1,6)</f>
        <v>0.5</v>
      </c>
      <c r="E169" s="188">
        <f ca="1"/>
        <v>0.5</v>
      </c>
      <c r="F169" s="188">
        <f ca="1"/>
        <v>0.5</v>
      </c>
      <c r="G169" s="188">
        <f ca="1"/>
        <v>0.5</v>
      </c>
      <c r="H169" s="188">
        <f ca="1"/>
        <v>0</v>
      </c>
      <c r="I169" s="188">
        <f ca="1"/>
        <v>0.5</v>
      </c>
    </row>
    <row r="170" spans="3:9">
      <c r="C170" s="462"/>
      <c r="D170" s="188" cm="1">
        <f t="array" aca="1" ref="D170:I170" ca="1">OFFSET('Resnet50각각 10번'!$E$195:$Q$234,ROW($A2)*4-3,COLUMN(A2)-0,1,6)</f>
        <v>0.5</v>
      </c>
      <c r="E170" s="188">
        <f ca="1"/>
        <v>0.5</v>
      </c>
      <c r="F170" s="188">
        <f ca="1"/>
        <v>0.5</v>
      </c>
      <c r="G170" s="188">
        <f ca="1"/>
        <v>0.5</v>
      </c>
      <c r="H170" s="188">
        <f ca="1"/>
        <v>0</v>
      </c>
      <c r="I170" s="188">
        <f ca="1"/>
        <v>0.5</v>
      </c>
    </row>
    <row r="171" spans="3:9">
      <c r="C171" s="462"/>
      <c r="D171" s="188" cm="1">
        <f t="array" aca="1" ref="D171:I171" ca="1">OFFSET('Resnet50각각 10번'!$E$195:$Q$234,ROW($A3)*4-3,COLUMN(A3)-0,1,6)</f>
        <v>0.5</v>
      </c>
      <c r="E171" s="188">
        <f ca="1"/>
        <v>0.5</v>
      </c>
      <c r="F171" s="188">
        <f ca="1"/>
        <v>0.5</v>
      </c>
      <c r="G171" s="188">
        <f ca="1"/>
        <v>0.5</v>
      </c>
      <c r="H171" s="188">
        <f ca="1"/>
        <v>0</v>
      </c>
      <c r="I171" s="188">
        <f ca="1"/>
        <v>0.5</v>
      </c>
    </row>
    <row r="172" spans="3:9">
      <c r="C172" s="462"/>
      <c r="D172" s="188" cm="1">
        <f t="array" aca="1" ref="D172:I172" ca="1">OFFSET('Resnet50각각 10번'!$E$195:$Q$234,ROW($A4)*4-3,COLUMN(A4)-0,1,6)</f>
        <v>0.5</v>
      </c>
      <c r="E172" s="188">
        <f ca="1"/>
        <v>0.5</v>
      </c>
      <c r="F172" s="188">
        <f ca="1"/>
        <v>0.5</v>
      </c>
      <c r="G172" s="188">
        <f ca="1"/>
        <v>0.5</v>
      </c>
      <c r="H172" s="188">
        <f ca="1"/>
        <v>0</v>
      </c>
      <c r="I172" s="188">
        <f ca="1"/>
        <v>0.5</v>
      </c>
    </row>
    <row r="173" spans="3:9">
      <c r="C173" s="462"/>
      <c r="D173" s="188" cm="1">
        <f t="array" aca="1" ref="D173:I173" ca="1">OFFSET('Resnet50각각 10번'!$E$195:$Q$234,ROW($A5)*4-3,COLUMN(A5)-0,1,6)</f>
        <v>0.5</v>
      </c>
      <c r="E173" s="188">
        <f ca="1"/>
        <v>0.5</v>
      </c>
      <c r="F173" s="188">
        <f ca="1"/>
        <v>0.5</v>
      </c>
      <c r="G173" s="188">
        <f ca="1"/>
        <v>0.5</v>
      </c>
      <c r="H173" s="188">
        <f ca="1"/>
        <v>0</v>
      </c>
      <c r="I173" s="188">
        <f ca="1"/>
        <v>0.50231480598449696</v>
      </c>
    </row>
    <row r="174" spans="3:9">
      <c r="C174" s="462"/>
      <c r="D174" s="188" cm="1">
        <f t="array" aca="1" ref="D174:I174" ca="1">OFFSET('Resnet50각각 10번'!$E$195:$Q$234,ROW($A6)*4-3,COLUMN(A6)-0,1,6)</f>
        <v>0.5</v>
      </c>
      <c r="E174" s="188">
        <f ca="1"/>
        <v>0.5</v>
      </c>
      <c r="F174" s="188">
        <f ca="1"/>
        <v>0.5</v>
      </c>
      <c r="G174" s="188">
        <f ca="1"/>
        <v>0.5</v>
      </c>
      <c r="H174" s="188">
        <f ca="1"/>
        <v>0</v>
      </c>
      <c r="I174" s="188">
        <f ca="1"/>
        <v>0.518518507480621</v>
      </c>
    </row>
    <row r="175" spans="3:9">
      <c r="C175" s="462"/>
      <c r="D175" s="188" cm="1">
        <f t="array" aca="1" ref="D175:I175" ca="1">OFFSET('Resnet50각각 10번'!$E$195:$Q$234,ROW($A7)*4-3,COLUMN(A7)-0,1,6)</f>
        <v>0.5</v>
      </c>
      <c r="E175" s="188">
        <f ca="1"/>
        <v>0.5</v>
      </c>
      <c r="F175" s="188">
        <f ca="1"/>
        <v>0.5</v>
      </c>
      <c r="G175" s="188">
        <f ca="1"/>
        <v>0.5</v>
      </c>
      <c r="H175" s="188">
        <f ca="1"/>
        <v>0</v>
      </c>
      <c r="I175" s="188">
        <f ca="1"/>
        <v>0.5</v>
      </c>
    </row>
    <row r="176" spans="3:9">
      <c r="C176" s="462"/>
      <c r="D176" s="188" cm="1">
        <f t="array" aca="1" ref="D176:I176" ca="1">OFFSET('Resnet50각각 10번'!$E$195:$Q$234,ROW($A8)*4-3,COLUMN(A8)-0,1,6)</f>
        <v>0.5</v>
      </c>
      <c r="E176" s="188">
        <f ca="1"/>
        <v>0.5</v>
      </c>
      <c r="F176" s="188">
        <f ca="1"/>
        <v>0.5</v>
      </c>
      <c r="G176" s="188">
        <f ca="1"/>
        <v>0.5</v>
      </c>
      <c r="H176" s="188">
        <f ca="1"/>
        <v>0</v>
      </c>
      <c r="I176" s="188">
        <f ca="1"/>
        <v>0.57870370149612405</v>
      </c>
    </row>
    <row r="177" spans="3:9">
      <c r="C177" s="462"/>
      <c r="D177" s="188" cm="1">
        <f t="array" aca="1" ref="D177:I177" ca="1">OFFSET('Resnet50각각 10번'!$E$195:$Q$234,ROW($A9)*4-3,COLUMN(A9)-0,1,6)</f>
        <v>0.5</v>
      </c>
      <c r="E177" s="188">
        <f ca="1"/>
        <v>0.5</v>
      </c>
      <c r="F177" s="188">
        <f ca="1"/>
        <v>0.5</v>
      </c>
      <c r="G177" s="188">
        <f ca="1"/>
        <v>0.5</v>
      </c>
      <c r="H177" s="188">
        <f ca="1"/>
        <v>0</v>
      </c>
      <c r="I177" s="188">
        <f ca="1"/>
        <v>0.50694441795349099</v>
      </c>
    </row>
    <row r="178" spans="3:9">
      <c r="C178" s="462"/>
      <c r="D178" s="188" cm="1">
        <f t="array" aca="1" ref="D178:I178" ca="1">OFFSET('Resnet50각각 10번'!$E$195:$Q$234,ROW($A10)*4-3,COLUMN(A10)-0,1,6)</f>
        <v>0.54861110448837203</v>
      </c>
      <c r="E178" s="188">
        <f ca="1"/>
        <v>0.5</v>
      </c>
      <c r="F178" s="188">
        <f ca="1"/>
        <v>0.5</v>
      </c>
      <c r="G178" s="188">
        <f ca="1"/>
        <v>0.5</v>
      </c>
      <c r="H178" s="188">
        <f ca="1"/>
        <v>0</v>
      </c>
      <c r="I178" s="188">
        <f ca="1"/>
        <v>0.5</v>
      </c>
    </row>
    <row r="182" spans="3:9">
      <c r="C182" t="s">
        <v>72</v>
      </c>
    </row>
    <row r="183" spans="3:9">
      <c r="C183" s="463" t="s">
        <v>68</v>
      </c>
      <c r="D183" s="184" cm="1">
        <f t="array" aca="1" ref="D183:I183" ca="1">OFFSET('Resnet50각각 10번'!$E$7:$Q$46,ROW($A1)*4-2,COLUMN(A1)-0,1,6)</f>
        <v>0.705463826656341</v>
      </c>
      <c r="E183" s="184">
        <f ca="1"/>
        <v>1.8398071527480999</v>
      </c>
      <c r="F183" s="184">
        <f ca="1"/>
        <v>1.8476244211196899</v>
      </c>
      <c r="G183" s="184">
        <f ca="1"/>
        <v>1.3214855194091699</v>
      </c>
      <c r="H183" s="184">
        <f ca="1"/>
        <v>0</v>
      </c>
      <c r="I183" s="184">
        <f ca="1"/>
        <v>1.2090877294540401</v>
      </c>
    </row>
    <row r="184" spans="3:9">
      <c r="C184" s="463"/>
      <c r="D184" s="184" cm="1">
        <f t="array" aca="1" ref="D184:I184" ca="1">OFFSET('Resnet50각각 10번'!$E$7:$Q$46,ROW($A2)*4-2,COLUMN(A2)-0,1,6)</f>
        <v>1.5015958547592101</v>
      </c>
      <c r="E184" s="184">
        <f ca="1"/>
        <v>1.4210246801376301</v>
      </c>
      <c r="F184" s="184">
        <f ca="1"/>
        <v>0.77124631404876698</v>
      </c>
      <c r="G184" s="184">
        <f ca="1"/>
        <v>1.62859094142913</v>
      </c>
      <c r="H184" s="184">
        <f ca="1"/>
        <v>0</v>
      </c>
      <c r="I184" s="184">
        <f ca="1"/>
        <v>0.70702594518661499</v>
      </c>
    </row>
    <row r="185" spans="3:9">
      <c r="C185" s="463"/>
      <c r="D185" s="184" cm="1">
        <f t="array" aca="1" ref="D185:I185" ca="1">OFFSET('Resnet50각각 10번'!$E$7:$Q$46,ROW($A3)*4-2,COLUMN(A3)-0,1,6)</f>
        <v>1.3007744550704901</v>
      </c>
      <c r="E185" s="184">
        <f ca="1"/>
        <v>1.1556428670883101</v>
      </c>
      <c r="F185" s="184">
        <f ca="1"/>
        <v>1.61558926105499</v>
      </c>
      <c r="G185" s="184">
        <f ca="1"/>
        <v>1.0943298339843699</v>
      </c>
      <c r="H185" s="184">
        <f ca="1"/>
        <v>0</v>
      </c>
      <c r="I185" s="184">
        <f ca="1"/>
        <v>1.3002415895462001</v>
      </c>
    </row>
    <row r="186" spans="3:9">
      <c r="C186" s="463"/>
      <c r="D186" s="184" cm="1">
        <f t="array" aca="1" ref="D186:I186" ca="1">OFFSET('Resnet50각각 10번'!$E$7:$Q$46,ROW($A4)*4-2,COLUMN(A4)-0,1,6)</f>
        <v>1.4106594324111901</v>
      </c>
      <c r="E186" s="184">
        <f ca="1"/>
        <v>1.3549791574478101</v>
      </c>
      <c r="F186" s="184">
        <f ca="1"/>
        <v>1.57551622390747</v>
      </c>
      <c r="G186" s="184">
        <f ca="1"/>
        <v>1.14343357086181</v>
      </c>
      <c r="H186" s="184">
        <f ca="1"/>
        <v>0</v>
      </c>
      <c r="I186" s="184">
        <f ca="1"/>
        <v>1.3332616090774501</v>
      </c>
    </row>
    <row r="187" spans="3:9">
      <c r="C187" s="463"/>
      <c r="D187" s="184" cm="1">
        <f t="array" aca="1" ref="D187:I187" ca="1">OFFSET('Resnet50각각 10번'!$E$7:$Q$46,ROW($A5)*4-2,COLUMN(A5)-0,1,6)</f>
        <v>0.757252037525177</v>
      </c>
      <c r="E187" s="184">
        <f ca="1"/>
        <v>1.33035612106323</v>
      </c>
      <c r="F187" s="184">
        <f ca="1"/>
        <v>1.9574818611145</v>
      </c>
      <c r="G187" s="184">
        <f ca="1"/>
        <v>1.3779157400131199</v>
      </c>
      <c r="H187" s="184">
        <f ca="1"/>
        <v>0</v>
      </c>
      <c r="I187" s="184">
        <f ca="1"/>
        <v>2.0731532573699898</v>
      </c>
    </row>
    <row r="188" spans="3:9">
      <c r="C188" s="463"/>
      <c r="D188" s="184" cm="1">
        <f t="array" aca="1" ref="D188:I188" ca="1">OFFSET('Resnet50각각 10번'!$E$7:$Q$46,ROW($A6)*4-2,COLUMN(A6)-0,1,6)</f>
        <v>1.86880683898925</v>
      </c>
      <c r="E188" s="184">
        <f ca="1"/>
        <v>1.4786338806152299</v>
      </c>
      <c r="F188" s="184">
        <f ca="1"/>
        <v>1.98768782615661</v>
      </c>
      <c r="G188" s="184">
        <f ca="1"/>
        <v>1.7536631822586</v>
      </c>
      <c r="H188" s="184">
        <f ca="1"/>
        <v>0</v>
      </c>
      <c r="I188" s="184">
        <f ca="1"/>
        <v>1.34333431720733</v>
      </c>
    </row>
    <row r="189" spans="3:9">
      <c r="C189" s="463"/>
      <c r="D189" s="184" cm="1">
        <f t="array" aca="1" ref="D189:I189" ca="1">OFFSET('Resnet50각각 10번'!$E$7:$Q$46,ROW($A7)*4-2,COLUMN(A7)-0,1,6)</f>
        <v>1.01398801803588</v>
      </c>
      <c r="E189" s="184">
        <f ca="1"/>
        <v>1.1400629281997601</v>
      </c>
      <c r="F189" s="184">
        <f ca="1"/>
        <v>1.95339775085449</v>
      </c>
      <c r="G189" s="184">
        <f ca="1"/>
        <v>1.1309403181076001</v>
      </c>
      <c r="H189" s="184">
        <f ca="1"/>
        <v>0</v>
      </c>
      <c r="I189" s="184">
        <f ca="1"/>
        <v>1.1851270198821999</v>
      </c>
    </row>
    <row r="190" spans="3:9">
      <c r="C190" s="463"/>
      <c r="D190" s="184" cm="1">
        <f t="array" aca="1" ref="D190:I190" ca="1">OFFSET('Resnet50각각 10번'!$E$7:$Q$46,ROW($A8)*4-2,COLUMN(A8)-0,1,6)</f>
        <v>0.87202471494674605</v>
      </c>
      <c r="E190" s="184">
        <f ca="1"/>
        <v>1.6268852949142401</v>
      </c>
      <c r="F190" s="184">
        <f ca="1"/>
        <v>1.8128809928894001</v>
      </c>
      <c r="G190" s="184">
        <f ca="1"/>
        <v>0.97460192441940297</v>
      </c>
      <c r="H190" s="184">
        <f ca="1"/>
        <v>0</v>
      </c>
      <c r="I190" s="184">
        <f ca="1"/>
        <v>1.6627837419509801</v>
      </c>
    </row>
    <row r="191" spans="3:9">
      <c r="C191" s="463"/>
      <c r="D191" s="184" cm="1">
        <f t="array" aca="1" ref="D191:I191" ca="1">OFFSET('Resnet50각각 10번'!$E$7:$Q$46,ROW($A9)*4-2,COLUMN(A9)-0,1,6)</f>
        <v>1.4289865493774401</v>
      </c>
      <c r="E191" s="184">
        <f ca="1"/>
        <v>1.71786725521087</v>
      </c>
      <c r="F191" s="184">
        <f ca="1"/>
        <v>2.0543942451477002</v>
      </c>
      <c r="G191" s="184">
        <f ca="1"/>
        <v>1.2858234643936099</v>
      </c>
      <c r="H191" s="184">
        <f ca="1"/>
        <v>0</v>
      </c>
      <c r="I191" s="184">
        <f ca="1"/>
        <v>0.71766787767410201</v>
      </c>
    </row>
    <row r="192" spans="3:9">
      <c r="C192" s="463"/>
      <c r="D192" s="184" cm="1">
        <f t="array" aca="1" ref="D192:I192" ca="1">OFFSET('Resnet50각각 10번'!$E$7:$Q$46,ROW($A10)*4-2,COLUMN(A10)-0,1,6)</f>
        <v>0.86367177963256803</v>
      </c>
      <c r="E192" s="184">
        <f ca="1"/>
        <v>1.23254370689392</v>
      </c>
      <c r="F192" s="184">
        <f ca="1"/>
        <v>2.1282999515533398</v>
      </c>
      <c r="G192" s="184">
        <f ca="1"/>
        <v>1.57177793979644</v>
      </c>
      <c r="H192" s="184">
        <f ca="1"/>
        <v>0</v>
      </c>
      <c r="I192" s="184">
        <f ca="1"/>
        <v>1.92519271373748</v>
      </c>
    </row>
    <row r="193" spans="3:9">
      <c r="C193" s="464" t="s">
        <v>52</v>
      </c>
      <c r="D193" s="185" cm="1">
        <f t="array" aca="1" ref="D193:I193" ca="1">OFFSET('Resnet50각각 10번'!$E$54:$Q$93,ROW($A1)*4-2,COLUMN(A1)-0,1,6)</f>
        <v>2.30975985527038</v>
      </c>
      <c r="E193" s="185">
        <f ca="1"/>
        <v>2.4537274837493799</v>
      </c>
      <c r="F193" s="185">
        <f ca="1"/>
        <v>2.8135955333709699</v>
      </c>
      <c r="G193" s="185">
        <f ca="1"/>
        <v>1.84481585025787</v>
      </c>
      <c r="H193" s="185">
        <f ca="1"/>
        <v>0</v>
      </c>
      <c r="I193" s="185">
        <f ca="1"/>
        <v>2.4856786727905198</v>
      </c>
    </row>
    <row r="194" spans="3:9">
      <c r="C194" s="464"/>
      <c r="D194" s="185" cm="1">
        <f t="array" aca="1" ref="D194:I194" ca="1">OFFSET('Resnet50각각 10번'!$E$54:$Q$93,ROW($A2)*4-2,COLUMN(A2)-0,1,6)</f>
        <v>3.2615807056427002</v>
      </c>
      <c r="E194" s="185">
        <f ca="1"/>
        <v>3.1499145030975302</v>
      </c>
      <c r="F194" s="185">
        <f ca="1"/>
        <v>1.9278202056884699</v>
      </c>
      <c r="G194" s="185">
        <f ca="1"/>
        <v>1.65355932712554</v>
      </c>
      <c r="H194" s="185">
        <f ca="1"/>
        <v>0</v>
      </c>
      <c r="I194" s="185">
        <f ca="1"/>
        <v>2.7538702487945499</v>
      </c>
    </row>
    <row r="195" spans="3:9">
      <c r="C195" s="464"/>
      <c r="D195" s="185" cm="1">
        <f t="array" aca="1" ref="D195:I195" ca="1">OFFSET('Resnet50각각 10번'!$E$54:$Q$93,ROW($A3)*4-2,COLUMN(A3)-0,1,6)</f>
        <v>1.81402671337127</v>
      </c>
      <c r="E195" s="185">
        <f ca="1"/>
        <v>3.1956393718719398</v>
      </c>
      <c r="F195" s="185">
        <f ca="1"/>
        <v>1.9316228628158501</v>
      </c>
      <c r="G195" s="185">
        <f ca="1"/>
        <v>3.0033776760101301</v>
      </c>
      <c r="H195" s="185">
        <f ca="1"/>
        <v>0</v>
      </c>
      <c r="I195" s="185">
        <f ca="1"/>
        <v>3.3509228229522701</v>
      </c>
    </row>
    <row r="196" spans="3:9">
      <c r="C196" s="464"/>
      <c r="D196" s="185" cm="1">
        <f t="array" aca="1" ref="D196:I196" ca="1">OFFSET('Resnet50각각 10번'!$E$54:$Q$93,ROW($A4)*4-2,COLUMN(A4)-0,1,6)</f>
        <v>2.52918529510498</v>
      </c>
      <c r="E196" s="185">
        <f ca="1"/>
        <v>3.02487921714782</v>
      </c>
      <c r="F196" s="185">
        <f ca="1"/>
        <v>2.5315563678741402</v>
      </c>
      <c r="G196" s="185">
        <f ca="1"/>
        <v>2.03174877166748</v>
      </c>
      <c r="H196" s="185">
        <f ca="1"/>
        <v>0</v>
      </c>
      <c r="I196" s="185">
        <f ca="1"/>
        <v>3.77007579803466</v>
      </c>
    </row>
    <row r="197" spans="3:9">
      <c r="C197" s="464"/>
      <c r="D197" s="185" cm="1">
        <f t="array" aca="1" ref="D197:I197" ca="1">OFFSET('Resnet50각각 10번'!$E$54:$Q$93,ROW($A5)*4-2,COLUMN(A5)-0,1,6)</f>
        <v>2.40515708923339</v>
      </c>
      <c r="E197" s="185">
        <f ca="1"/>
        <v>3.2591373920440598</v>
      </c>
      <c r="F197" s="185">
        <f ca="1"/>
        <v>1.6020985841751001</v>
      </c>
      <c r="G197" s="185">
        <f ca="1"/>
        <v>1.95174920558929</v>
      </c>
      <c r="H197" s="185">
        <f ca="1"/>
        <v>0</v>
      </c>
      <c r="I197" s="185">
        <f ca="1"/>
        <v>1.87394571304321</v>
      </c>
    </row>
    <row r="198" spans="3:9">
      <c r="C198" s="464"/>
      <c r="D198" s="185" cm="1">
        <f t="array" aca="1" ref="D198:I198" ca="1">OFFSET('Resnet50각각 10번'!$E$54:$Q$93,ROW($A6)*4-2,COLUMN(A6)-0,1,6)</f>
        <v>2.1437826156616202</v>
      </c>
      <c r="E198" s="185">
        <f ca="1"/>
        <v>3.1485192775726301</v>
      </c>
      <c r="F198" s="185">
        <f ca="1"/>
        <v>2.44269847869873</v>
      </c>
      <c r="G198" s="185">
        <f ca="1"/>
        <v>2.21414923667907</v>
      </c>
      <c r="H198" s="185">
        <f ca="1"/>
        <v>0</v>
      </c>
      <c r="I198" s="185">
        <f ca="1"/>
        <v>1.33886277675628</v>
      </c>
    </row>
    <row r="199" spans="3:9">
      <c r="C199" s="464"/>
      <c r="D199" s="185" cm="1">
        <f t="array" aca="1" ref="D199:I199" ca="1">OFFSET('Resnet50각각 10번'!$E$54:$Q$93,ROW($A7)*4-2,COLUMN(A7)-0,1,6)</f>
        <v>2.5287408828735298</v>
      </c>
      <c r="E199" s="185">
        <f ca="1"/>
        <v>3.23158383369445</v>
      </c>
      <c r="F199" s="185">
        <f ca="1"/>
        <v>1.81698989868164</v>
      </c>
      <c r="G199" s="185">
        <f ca="1"/>
        <v>2.3256607055664</v>
      </c>
      <c r="H199" s="185">
        <f ca="1"/>
        <v>0</v>
      </c>
      <c r="I199" s="185">
        <f ca="1"/>
        <v>4.7108592987060502</v>
      </c>
    </row>
    <row r="200" spans="3:9">
      <c r="C200" s="464"/>
      <c r="D200" s="185" cm="1">
        <f t="array" aca="1" ref="D200:I200" ca="1">OFFSET('Resnet50각각 10번'!$E$54:$Q$93,ROW($A8)*4-2,COLUMN(A8)-0,1,6)</f>
        <v>2.1766271591186501</v>
      </c>
      <c r="E200" s="185">
        <f ca="1"/>
        <v>3.6140234470367401</v>
      </c>
      <c r="F200" s="185">
        <f ca="1"/>
        <v>1.9570173025131199</v>
      </c>
      <c r="G200" s="185">
        <f ca="1"/>
        <v>2.1969137191772399</v>
      </c>
      <c r="H200" s="185">
        <f ca="1"/>
        <v>0</v>
      </c>
      <c r="I200" s="185">
        <f ca="1"/>
        <v>2.99333643913269</v>
      </c>
    </row>
    <row r="201" spans="3:9">
      <c r="C201" s="464"/>
      <c r="D201" s="185" cm="1">
        <f t="array" aca="1" ref="D201:I201" ca="1">OFFSET('Resnet50각각 10번'!$E$54:$Q$93,ROW($A9)*4-2,COLUMN(A9)-0,1,6)</f>
        <v>2.75865149497985</v>
      </c>
      <c r="E201" s="185">
        <f ca="1"/>
        <v>2.4625561237335201</v>
      </c>
      <c r="F201" s="185">
        <f ca="1"/>
        <v>2.0454235076904199</v>
      </c>
      <c r="G201" s="185">
        <f ca="1"/>
        <v>1.8080239295959399</v>
      </c>
      <c r="H201" s="185">
        <f ca="1"/>
        <v>0</v>
      </c>
      <c r="I201" s="185">
        <f ca="1"/>
        <v>3.12675929069519</v>
      </c>
    </row>
    <row r="202" spans="3:9">
      <c r="C202" s="464"/>
      <c r="D202" s="185" cm="1">
        <f t="array" aca="1" ref="D202:I202" ca="1">OFFSET('Resnet50각각 10번'!$E$54:$Q$93,ROW($A10)*4-2,COLUMN(A10)-0,1,6)</f>
        <v>1.9244694709777801</v>
      </c>
      <c r="E202" s="185">
        <f ca="1"/>
        <v>2.40213847160339</v>
      </c>
      <c r="F202" s="185">
        <f ca="1"/>
        <v>2.0005590915679901</v>
      </c>
      <c r="G202" s="185">
        <f ca="1"/>
        <v>2.3397138118743799</v>
      </c>
      <c r="H202" s="185">
        <f ca="1"/>
        <v>0</v>
      </c>
      <c r="I202" s="185">
        <f ca="1"/>
        <v>3.21894335746765</v>
      </c>
    </row>
    <row r="203" spans="3:9">
      <c r="C203" s="465" t="s">
        <v>53</v>
      </c>
      <c r="D203" s="186" cm="1">
        <f t="array" aca="1" ref="D203:I203" ca="1">OFFSET('Resnet50각각 10번'!$E$101:$Q$140,ROW($A1)*4-2,COLUMN(A1)-0,1,6)</f>
        <v>4.0291023254394496</v>
      </c>
      <c r="E203" s="186">
        <f ca="1"/>
        <v>5.7389659881591797</v>
      </c>
      <c r="F203" s="186">
        <f ca="1"/>
        <v>2.7103528976440399</v>
      </c>
      <c r="G203" s="186">
        <f ca="1"/>
        <v>4.8176097869873002</v>
      </c>
      <c r="H203" s="186">
        <f ca="1"/>
        <v>0</v>
      </c>
      <c r="I203" s="186">
        <f ca="1"/>
        <v>4.5566267967224103</v>
      </c>
    </row>
    <row r="204" spans="3:9">
      <c r="C204" s="465"/>
      <c r="D204" s="186" cm="1">
        <f t="array" aca="1" ref="D204:I204" ca="1">OFFSET('Resnet50각각 10번'!$E$101:$Q$140,ROW($A2)*4-2,COLUMN(A2)-0,1,6)</f>
        <v>5.1790294647216797</v>
      </c>
      <c r="E204" s="186">
        <f ca="1"/>
        <v>11.038687705993601</v>
      </c>
      <c r="F204" s="186">
        <f ca="1"/>
        <v>3.7754712104797301</v>
      </c>
      <c r="G204" s="186">
        <f ca="1"/>
        <v>4.2521800994873002</v>
      </c>
      <c r="H204" s="186">
        <f ca="1"/>
        <v>0</v>
      </c>
      <c r="I204" s="186">
        <f ca="1"/>
        <v>6.3543996810912997</v>
      </c>
    </row>
    <row r="205" spans="3:9">
      <c r="C205" s="465"/>
      <c r="D205" s="186" cm="1">
        <f t="array" aca="1" ref="D205:I205" ca="1">OFFSET('Resnet50각각 10번'!$E$101:$Q$140,ROW($A3)*4-2,COLUMN(A3)-0,1,6)</f>
        <v>5.2783322334289497</v>
      </c>
      <c r="E205" s="186">
        <f ca="1"/>
        <v>4.63600301742553</v>
      </c>
      <c r="F205" s="186">
        <f ca="1"/>
        <v>9.3258800506591797</v>
      </c>
      <c r="G205" s="186">
        <f ca="1"/>
        <v>5.0569782257079998</v>
      </c>
      <c r="H205" s="186">
        <f ca="1"/>
        <v>0</v>
      </c>
      <c r="I205" s="186">
        <f ca="1"/>
        <v>1.28608906269073</v>
      </c>
    </row>
    <row r="206" spans="3:9">
      <c r="C206" s="465"/>
      <c r="D206" s="186" cm="1">
        <f t="array" aca="1" ref="D206:I206" ca="1">OFFSET('Resnet50각각 10번'!$E$101:$Q$140,ROW($A4)*4-2,COLUMN(A4)-0,1,6)</f>
        <v>4.6396279335021902</v>
      </c>
      <c r="E206" s="186">
        <f ca="1"/>
        <v>5.7909436225891104</v>
      </c>
      <c r="F206" s="186">
        <f ca="1"/>
        <v>2.1700680255889799</v>
      </c>
      <c r="G206" s="186">
        <f ca="1"/>
        <v>4.5104866027831996</v>
      </c>
      <c r="H206" s="186">
        <f ca="1"/>
        <v>0</v>
      </c>
      <c r="I206" s="186">
        <f ca="1"/>
        <v>5.5409264564514098</v>
      </c>
    </row>
    <row r="207" spans="3:9">
      <c r="C207" s="465"/>
      <c r="D207" s="186" cm="1">
        <f t="array" aca="1" ref="D207:I207" ca="1">OFFSET('Resnet50각각 10번'!$E$101:$Q$140,ROW($A5)*4-2,COLUMN(A5)-0,1,6)</f>
        <v>3.88082551956176</v>
      </c>
      <c r="E207" s="186">
        <f ca="1"/>
        <v>10.553255081176699</v>
      </c>
      <c r="F207" s="186">
        <f ca="1"/>
        <v>8.8989572525024396</v>
      </c>
      <c r="G207" s="186">
        <f ca="1"/>
        <v>3.31450939178466</v>
      </c>
      <c r="H207" s="186">
        <f ca="1"/>
        <v>0</v>
      </c>
      <c r="I207" s="186">
        <f ca="1"/>
        <v>4.37194776535034</v>
      </c>
    </row>
    <row r="208" spans="3:9">
      <c r="C208" s="465"/>
      <c r="D208" s="186" cm="1">
        <f t="array" aca="1" ref="D208:I208" ca="1">OFFSET('Resnet50각각 10번'!$E$101:$Q$140,ROW($A6)*4-2,COLUMN(A6)-0,1,6)</f>
        <v>2.7304995059967001</v>
      </c>
      <c r="E208" s="186">
        <f ca="1"/>
        <v>7.3544769287109304</v>
      </c>
      <c r="F208" s="186">
        <f ca="1"/>
        <v>3.6120197772979701</v>
      </c>
      <c r="G208" s="186">
        <f ca="1"/>
        <v>4.0152859687805096</v>
      </c>
      <c r="H208" s="186">
        <f ca="1"/>
        <v>0</v>
      </c>
      <c r="I208" s="186">
        <f ca="1"/>
        <v>4.6531181335449201</v>
      </c>
    </row>
    <row r="209" spans="3:9">
      <c r="C209" s="465"/>
      <c r="D209" s="186" cm="1">
        <f t="array" aca="1" ref="D209:I209" ca="1">OFFSET('Resnet50각각 10번'!$E$101:$Q$140,ROW($A7)*4-2,COLUMN(A7)-0,1,6)</f>
        <v>6.7818732261657697</v>
      </c>
      <c r="E209" s="186">
        <f ca="1"/>
        <v>5.0096540451049796</v>
      </c>
      <c r="F209" s="186">
        <f ca="1"/>
        <v>3.4185323715209899</v>
      </c>
      <c r="G209" s="186">
        <f ca="1"/>
        <v>3.6892929077148402</v>
      </c>
      <c r="H209" s="186">
        <f ca="1"/>
        <v>0</v>
      </c>
      <c r="I209" s="186">
        <f ca="1"/>
        <v>4.1274147033691397</v>
      </c>
    </row>
    <row r="210" spans="3:9">
      <c r="C210" s="465"/>
      <c r="D210" s="186" cm="1">
        <f t="array" aca="1" ref="D210:I210" ca="1">OFFSET('Resnet50각각 10번'!$E$101:$Q$140,ROW($A8)*4-2,COLUMN(A8)-0,1,6)</f>
        <v>4.5448040962219203</v>
      </c>
      <c r="E210" s="186">
        <f ca="1"/>
        <v>4.4480829238891602</v>
      </c>
      <c r="F210" s="186">
        <f ca="1"/>
        <v>6.1084957122802699</v>
      </c>
      <c r="G210" s="186">
        <f ca="1"/>
        <v>3.67249131202697</v>
      </c>
      <c r="H210" s="186">
        <f ca="1"/>
        <v>0</v>
      </c>
      <c r="I210" s="186">
        <f ca="1"/>
        <v>5.8444108963012598</v>
      </c>
    </row>
    <row r="211" spans="3:9">
      <c r="C211" s="465"/>
      <c r="D211" s="186" cm="1">
        <f t="array" aca="1" ref="D211:I211" ca="1">OFFSET('Resnet50각각 10번'!$E$101:$Q$140,ROW($A9)*4-2,COLUMN(A9)-0,1,6)</f>
        <v>5.8562202453613201</v>
      </c>
      <c r="E211" s="186">
        <f ca="1"/>
        <v>7.0079922676086399</v>
      </c>
      <c r="F211" s="186">
        <f ca="1"/>
        <v>11.3882856369018</v>
      </c>
      <c r="G211" s="186">
        <f ca="1"/>
        <v>4.3246488571166903</v>
      </c>
      <c r="H211" s="186">
        <f ca="1"/>
        <v>0</v>
      </c>
      <c r="I211" s="186">
        <f ca="1"/>
        <v>2.5390434265136701</v>
      </c>
    </row>
    <row r="212" spans="3:9">
      <c r="C212" s="465"/>
      <c r="D212" s="186" cm="1">
        <f t="array" aca="1" ref="D212:I212" ca="1">OFFSET('Resnet50각각 10번'!$E$101:$Q$140,ROW($A10)*4-2,COLUMN(A10)-0,1,6)</f>
        <v>3.6179516315460201</v>
      </c>
      <c r="E212" s="186">
        <f ca="1"/>
        <v>4.1096506118774396</v>
      </c>
      <c r="F212" s="186">
        <f ca="1"/>
        <v>8.6286125183105398</v>
      </c>
      <c r="G212" s="186">
        <f ca="1"/>
        <v>5.9722037315368599</v>
      </c>
      <c r="H212" s="186">
        <f ca="1"/>
        <v>0</v>
      </c>
      <c r="I212" s="186">
        <f ca="1"/>
        <v>4.2139410972595197</v>
      </c>
    </row>
    <row r="213" spans="3:9">
      <c r="C213" s="461" t="s">
        <v>54</v>
      </c>
      <c r="D213" s="187" cm="1">
        <f t="array" aca="1" ref="D213:I213" ca="1">OFFSET('Resnet50각각 10번'!$E$148:$Q$187,ROW($A1)*4-2,COLUMN(A1)-0,1,6)</f>
        <v>5.1000847816467196</v>
      </c>
      <c r="E213" s="187">
        <f ca="1"/>
        <v>5.2902851104736301</v>
      </c>
      <c r="F213" s="187">
        <f ca="1"/>
        <v>3.1461765766143799</v>
      </c>
      <c r="G213" s="187">
        <f ca="1"/>
        <v>4.1979293823242099</v>
      </c>
      <c r="H213" s="187">
        <f ca="1"/>
        <v>0</v>
      </c>
      <c r="I213" s="187">
        <f ca="1"/>
        <v>3.6757333278656001</v>
      </c>
    </row>
    <row r="214" spans="3:9">
      <c r="C214" s="461"/>
      <c r="D214" s="187" cm="1">
        <f t="array" aca="1" ref="D214:I214" ca="1">OFFSET('Resnet50각각 10번'!$E$148:$Q$187,ROW($A2)*4-2,COLUMN(A2)-0,1,6)</f>
        <v>6.7765965461730904</v>
      </c>
      <c r="E214" s="187">
        <f ca="1"/>
        <v>6.1228013038635201</v>
      </c>
      <c r="F214" s="187">
        <f ca="1"/>
        <v>3.46782374382019</v>
      </c>
      <c r="G214" s="187">
        <f ca="1"/>
        <v>5.3394246101379297</v>
      </c>
      <c r="H214" s="187">
        <f ca="1"/>
        <v>0</v>
      </c>
      <c r="I214" s="187">
        <f ca="1"/>
        <v>6.4828166961669904</v>
      </c>
    </row>
    <row r="215" spans="3:9">
      <c r="C215" s="461"/>
      <c r="D215" s="187" cm="1">
        <f t="array" aca="1" ref="D215:I215" ca="1">OFFSET('Resnet50각각 10번'!$E$148:$Q$187,ROW($A3)*4-2,COLUMN(A3)-0,1,6)</f>
        <v>3.47620224952697</v>
      </c>
      <c r="E215" s="187">
        <f ca="1"/>
        <v>5.8569931983947701</v>
      </c>
      <c r="F215" s="187">
        <f ca="1"/>
        <v>4.28621053695678</v>
      </c>
      <c r="G215" s="187">
        <f ca="1"/>
        <v>3.82915759086608</v>
      </c>
      <c r="H215" s="187">
        <f ca="1"/>
        <v>0</v>
      </c>
      <c r="I215" s="187">
        <f ca="1"/>
        <v>4.2391171455383301</v>
      </c>
    </row>
    <row r="216" spans="3:9">
      <c r="C216" s="461"/>
      <c r="D216" s="187" cm="1">
        <f t="array" aca="1" ref="D216:I216" ca="1">OFFSET('Resnet50각각 10번'!$E$148:$Q$187,ROW($A4)*4-2,COLUMN(A4)-0,1,6)</f>
        <v>5.3467726707458496</v>
      </c>
      <c r="E216" s="187">
        <f ca="1"/>
        <v>5.93393850326538</v>
      </c>
      <c r="F216" s="187">
        <f ca="1"/>
        <v>2.7185857295989901</v>
      </c>
      <c r="G216" s="187">
        <f ca="1"/>
        <v>4.1135168075561497</v>
      </c>
      <c r="H216" s="187">
        <f ca="1"/>
        <v>0</v>
      </c>
      <c r="I216" s="187">
        <f ca="1"/>
        <v>5.6108117103576598</v>
      </c>
    </row>
    <row r="217" spans="3:9">
      <c r="C217" s="461"/>
      <c r="D217" s="187" cm="1">
        <f t="array" aca="1" ref="D217:I217" ca="1">OFFSET('Resnet50각각 10번'!$E$148:$Q$187,ROW($A5)*4-2,COLUMN(A5)-0,1,6)</f>
        <v>5.0382981300354004</v>
      </c>
      <c r="E217" s="187">
        <f ca="1"/>
        <v>2.31954789161682</v>
      </c>
      <c r="F217" s="187">
        <f ca="1"/>
        <v>3.7380225658416699</v>
      </c>
      <c r="G217" s="187">
        <f ca="1"/>
        <v>4.0907325744628897</v>
      </c>
      <c r="H217" s="187">
        <f ca="1"/>
        <v>0</v>
      </c>
      <c r="I217" s="187">
        <f ca="1"/>
        <v>6.0156226158142001</v>
      </c>
    </row>
    <row r="218" spans="3:9">
      <c r="C218" s="461"/>
      <c r="D218" s="187" cm="1">
        <f t="array" aca="1" ref="D218:I218" ca="1">OFFSET('Resnet50각각 10번'!$E$148:$Q$187,ROW($A6)*4-2,COLUMN(A6)-0,1,6)</f>
        <v>1.59434509277343</v>
      </c>
      <c r="E218" s="187">
        <f ca="1"/>
        <v>5.5754013061523402</v>
      </c>
      <c r="F218" s="187">
        <f ca="1"/>
        <v>3.0909194946289</v>
      </c>
      <c r="G218" s="187">
        <f ca="1"/>
        <v>4.7280249595642001</v>
      </c>
      <c r="H218" s="187">
        <f ca="1"/>
        <v>0</v>
      </c>
      <c r="I218" s="187">
        <f ca="1"/>
        <v>7.0578575134277299</v>
      </c>
    </row>
    <row r="219" spans="3:9">
      <c r="C219" s="461"/>
      <c r="D219" s="187" cm="1">
        <f t="array" aca="1" ref="D219:I219" ca="1">OFFSET('Resnet50각각 10번'!$E$148:$Q$187,ROW($A7)*4-2,COLUMN(A7)-0,1,6)</f>
        <v>5.4668154716491699</v>
      </c>
      <c r="E219" s="187">
        <f ca="1"/>
        <v>4.3821201324462802</v>
      </c>
      <c r="F219" s="187">
        <f ca="1"/>
        <v>3.4223766326904199</v>
      </c>
      <c r="G219" s="187">
        <f ca="1"/>
        <v>3.8178825378417902</v>
      </c>
      <c r="H219" s="187">
        <f ca="1"/>
        <v>0</v>
      </c>
      <c r="I219" s="187">
        <f ca="1"/>
        <v>7.5108890533447203</v>
      </c>
    </row>
    <row r="220" spans="3:9">
      <c r="C220" s="461"/>
      <c r="D220" s="187" cm="1">
        <f t="array" aca="1" ref="D220:I220" ca="1">OFFSET('Resnet50각각 10번'!$E$148:$Q$187,ROW($A8)*4-2,COLUMN(A8)-0,1,6)</f>
        <v>3.47969245910644</v>
      </c>
      <c r="E220" s="187">
        <f ca="1"/>
        <v>5.7099709510803196</v>
      </c>
      <c r="F220" s="187">
        <f ca="1"/>
        <v>0.87233036756515503</v>
      </c>
      <c r="G220" s="187">
        <f ca="1"/>
        <v>4.2891821861267001</v>
      </c>
      <c r="H220" s="187">
        <f ca="1"/>
        <v>0</v>
      </c>
      <c r="I220" s="187">
        <f ca="1"/>
        <v>1.3155938386917101</v>
      </c>
    </row>
    <row r="221" spans="3:9">
      <c r="C221" s="461"/>
      <c r="D221" s="187" cm="1">
        <f t="array" aca="1" ref="D221:I221" ca="1">OFFSET('Resnet50각각 10번'!$E$148:$Q$187,ROW($A9)*4-2,COLUMN(A9)-0,1,6)</f>
        <v>3.18872737884521</v>
      </c>
      <c r="E221" s="187">
        <f ca="1"/>
        <v>4.5189533233642498</v>
      </c>
      <c r="F221" s="187">
        <f ca="1"/>
        <v>3.8375875949859601</v>
      </c>
      <c r="G221" s="187">
        <f ca="1"/>
        <v>4.6060509681701598</v>
      </c>
      <c r="H221" s="187">
        <f ca="1"/>
        <v>0</v>
      </c>
      <c r="I221" s="187">
        <f ca="1"/>
        <v>4.5685763359069798</v>
      </c>
    </row>
    <row r="222" spans="3:9">
      <c r="C222" s="461"/>
      <c r="D222" s="187" cm="1">
        <f t="array" aca="1" ref="D222:I222" ca="1">OFFSET('Resnet50각각 10번'!$E$148:$Q$187,ROW($A10)*4-2,COLUMN(A10)-0,1,6)</f>
        <v>3.71454405784606</v>
      </c>
      <c r="E222" s="187">
        <f ca="1"/>
        <v>7.2818942070007298</v>
      </c>
      <c r="F222" s="187">
        <f ca="1"/>
        <v>3.8892581462860099</v>
      </c>
      <c r="G222" s="187">
        <f ca="1"/>
        <v>4.02101373672485</v>
      </c>
      <c r="H222" s="187">
        <f ca="1"/>
        <v>0</v>
      </c>
      <c r="I222" s="187">
        <f ca="1"/>
        <v>4.9984574317932102</v>
      </c>
    </row>
    <row r="223" spans="3:9">
      <c r="C223" s="462" t="s">
        <v>55</v>
      </c>
      <c r="D223" s="188" cm="1">
        <f t="array" aca="1" ref="D223:I223" ca="1">OFFSET('Resnet50각각 10번'!$E$195:$Q$234,ROW($A1)*4-2,COLUMN(A1)-0,1,6)</f>
        <v>7.4756937026977504</v>
      </c>
      <c r="E223" s="188">
        <f ca="1"/>
        <v>7.1826529502868599</v>
      </c>
      <c r="F223" s="188">
        <f ca="1"/>
        <v>3.9830415248870801</v>
      </c>
      <c r="G223" s="188">
        <f ca="1"/>
        <v>5.8064270019531197</v>
      </c>
      <c r="H223" s="188">
        <f ca="1"/>
        <v>0</v>
      </c>
      <c r="I223" s="188">
        <f ca="1"/>
        <v>5.5666308403015101</v>
      </c>
    </row>
    <row r="224" spans="3:9">
      <c r="C224" s="462"/>
      <c r="D224" s="188" cm="1">
        <f t="array" aca="1" ref="D224:I224" ca="1">OFFSET('Resnet50각각 10번'!$E$195:$Q$234,ROW($A2)*4-2,COLUMN(A2)-0,1,6)</f>
        <v>5.9590778350829998</v>
      </c>
      <c r="E224" s="188">
        <f ca="1"/>
        <v>6.6513504981994602</v>
      </c>
      <c r="F224" s="188">
        <f ca="1"/>
        <v>4.6710743904113698</v>
      </c>
      <c r="G224" s="188">
        <f ca="1"/>
        <v>5.3791804313659597</v>
      </c>
      <c r="H224" s="188">
        <f ca="1"/>
        <v>0</v>
      </c>
      <c r="I224" s="188">
        <f ca="1"/>
        <v>4.8894362449645996</v>
      </c>
    </row>
    <row r="225" spans="3:9">
      <c r="C225" s="462"/>
      <c r="D225" s="188" cm="1">
        <f t="array" aca="1" ref="D225:I225" ca="1">OFFSET('Resnet50각각 10번'!$E$195:$Q$234,ROW($A3)*4-2,COLUMN(A3)-0,1,6)</f>
        <v>5.6568856239318803</v>
      </c>
      <c r="E225" s="188">
        <f ca="1"/>
        <v>7.9088602066040004</v>
      </c>
      <c r="F225" s="188">
        <f ca="1"/>
        <v>3.45501685142517</v>
      </c>
      <c r="G225" s="188">
        <f ca="1"/>
        <v>5.4003844261169398</v>
      </c>
      <c r="H225" s="188">
        <f ca="1"/>
        <v>0</v>
      </c>
      <c r="I225" s="188">
        <f ca="1"/>
        <v>6.1455817222595197</v>
      </c>
    </row>
    <row r="226" spans="3:9">
      <c r="C226" s="462"/>
      <c r="D226" s="188" cm="1">
        <f t="array" aca="1" ref="D226:I226" ca="1">OFFSET('Resnet50각각 10번'!$E$195:$Q$234,ROW($A4)*4-2,COLUMN(A4)-0,1,6)</f>
        <v>5.3397307395934996</v>
      </c>
      <c r="E226" s="188">
        <f ca="1"/>
        <v>7.2424407005309996</v>
      </c>
      <c r="F226" s="188">
        <f ca="1"/>
        <v>2.9057514667510902</v>
      </c>
      <c r="G226" s="188">
        <f ca="1"/>
        <v>7.6714172363281197</v>
      </c>
      <c r="H226" s="188">
        <f ca="1"/>
        <v>0</v>
      </c>
      <c r="I226" s="188">
        <f ca="1"/>
        <v>5.7124600410461399</v>
      </c>
    </row>
    <row r="227" spans="3:9">
      <c r="C227" s="462"/>
      <c r="D227" s="188" cm="1">
        <f t="array" aca="1" ref="D227:I227" ca="1">OFFSET('Resnet50각각 10번'!$E$195:$Q$234,ROW($A5)*4-2,COLUMN(A5)-0,1,6)</f>
        <v>6.32936286926269</v>
      </c>
      <c r="E227" s="188">
        <f ca="1"/>
        <v>7.1803274154662997</v>
      </c>
      <c r="F227" s="188">
        <f ca="1"/>
        <v>3.96450424194335</v>
      </c>
      <c r="G227" s="188">
        <f ca="1"/>
        <v>5.5731058120727504</v>
      </c>
      <c r="H227" s="188">
        <f ca="1"/>
        <v>0</v>
      </c>
      <c r="I227" s="188">
        <f ca="1"/>
        <v>3.45195436477661</v>
      </c>
    </row>
    <row r="228" spans="3:9">
      <c r="C228" s="462"/>
      <c r="D228" s="188" cm="1">
        <f t="array" aca="1" ref="D228:I228" ca="1">OFFSET('Resnet50각각 10번'!$E$195:$Q$234,ROW($A6)*4-2,COLUMN(A6)-0,1,6)</f>
        <v>4.5925979614257804</v>
      </c>
      <c r="E228" s="188">
        <f ca="1"/>
        <v>7.2367787361145002</v>
      </c>
      <c r="F228" s="188">
        <f ca="1"/>
        <v>3.9253225326538002</v>
      </c>
      <c r="G228" s="188">
        <f ca="1"/>
        <v>5.1151566505432102</v>
      </c>
      <c r="H228" s="188">
        <f ca="1"/>
        <v>0</v>
      </c>
      <c r="I228" s="188">
        <f ca="1"/>
        <v>1.6248916387557899</v>
      </c>
    </row>
    <row r="229" spans="3:9">
      <c r="C229" s="462"/>
      <c r="D229" s="188" cm="1">
        <f t="array" aca="1" ref="D229:I229" ca="1">OFFSET('Resnet50각각 10번'!$E$195:$Q$234,ROW($A7)*4-2,COLUMN(A7)-0,1,6)</f>
        <v>2.2115182876586901</v>
      </c>
      <c r="E229" s="188">
        <f ca="1"/>
        <v>5.4495968818664497</v>
      </c>
      <c r="F229" s="188">
        <f ca="1"/>
        <v>3.6704359054565399</v>
      </c>
      <c r="G229" s="188">
        <f ca="1"/>
        <v>5.9242806434631303</v>
      </c>
      <c r="H229" s="188">
        <f ca="1"/>
        <v>0</v>
      </c>
      <c r="I229" s="188">
        <f ca="1"/>
        <v>7.0199322700500399</v>
      </c>
    </row>
    <row r="230" spans="3:9">
      <c r="C230" s="462"/>
      <c r="D230" s="188" cm="1">
        <f t="array" aca="1" ref="D230:I230" ca="1">OFFSET('Resnet50각각 10번'!$E$195:$Q$234,ROW($A8)*4-2,COLUMN(A8)-0,1,6)</f>
        <v>3.4232430458068799</v>
      </c>
      <c r="E230" s="188">
        <f ca="1"/>
        <v>5.1905221939086896</v>
      </c>
      <c r="F230" s="188">
        <f ca="1"/>
        <v>3.83774709701538</v>
      </c>
      <c r="G230" s="188">
        <f ca="1"/>
        <v>4.1719937324523899</v>
      </c>
      <c r="H230" s="188">
        <f ca="1"/>
        <v>0</v>
      </c>
      <c r="I230" s="188">
        <f ca="1"/>
        <v>1.20667004585266</v>
      </c>
    </row>
    <row r="231" spans="3:9">
      <c r="C231" s="462"/>
      <c r="D231" s="188" cm="1">
        <f t="array" aca="1" ref="D231:I231" ca="1">OFFSET('Resnet50각각 10번'!$E$195:$Q$234,ROW($A9)*4-2,COLUMN(A9)-0,1,6)</f>
        <v>5.8212475776672301</v>
      </c>
      <c r="E231" s="188">
        <f ca="1"/>
        <v>6.5142626762390101</v>
      </c>
      <c r="F231" s="188">
        <f ca="1"/>
        <v>3.9505624771118102</v>
      </c>
      <c r="G231" s="188">
        <f ca="1"/>
        <v>6.0901708602905202</v>
      </c>
      <c r="H231" s="188">
        <f ca="1"/>
        <v>0</v>
      </c>
      <c r="I231" s="188">
        <f ca="1"/>
        <v>2.1009831428527801</v>
      </c>
    </row>
    <row r="232" spans="3:9">
      <c r="C232" s="462"/>
      <c r="D232" s="188" cm="1">
        <f t="array" aca="1" ref="D232:I232" ca="1">OFFSET('Resnet50각각 10번'!$E$195:$Q$234,ROW($A10)*4-2,COLUMN(A10)-0,1,6)</f>
        <v>0.86433148384094205</v>
      </c>
      <c r="E232" s="188">
        <f ca="1"/>
        <v>5.5184831619262598</v>
      </c>
      <c r="F232" s="188">
        <f ca="1"/>
        <v>4.4589266777038503</v>
      </c>
      <c r="G232" s="188">
        <f ca="1"/>
        <v>3.97156429290771</v>
      </c>
      <c r="H232" s="188">
        <f ca="1"/>
        <v>0</v>
      </c>
      <c r="I232" s="188">
        <f ca="1"/>
        <v>4.3794922828674299</v>
      </c>
    </row>
  </sheetData>
  <mergeCells count="22">
    <mergeCell ref="C193:C202"/>
    <mergeCell ref="C203:C212"/>
    <mergeCell ref="C213:C222"/>
    <mergeCell ref="C223:C232"/>
    <mergeCell ref="C129:C138"/>
    <mergeCell ref="C139:C148"/>
    <mergeCell ref="C149:C158"/>
    <mergeCell ref="C159:C168"/>
    <mergeCell ref="C169:C178"/>
    <mergeCell ref="C183:C192"/>
    <mergeCell ref="C116:C125"/>
    <mergeCell ref="C3:C12"/>
    <mergeCell ref="C13:C22"/>
    <mergeCell ref="C23:C32"/>
    <mergeCell ref="C33:C42"/>
    <mergeCell ref="C43:C52"/>
    <mergeCell ref="C53:C62"/>
    <mergeCell ref="C63:C72"/>
    <mergeCell ref="C76:C85"/>
    <mergeCell ref="C86:C95"/>
    <mergeCell ref="C96:C105"/>
    <mergeCell ref="C106:C115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0B44-6DFB-4FEE-AD94-E6463CC0043A}">
  <dimension ref="A1:I232"/>
  <sheetViews>
    <sheetView topLeftCell="A109" workbookViewId="0">
      <selection activeCell="I76" activeCellId="2" sqref="D76:D125 F76:F125 I76:I125"/>
    </sheetView>
  </sheetViews>
  <sheetFormatPr defaultRowHeight="16.5"/>
  <sheetData>
    <row r="1" spans="1:9">
      <c r="A1">
        <v>1</v>
      </c>
    </row>
    <row r="2" spans="1:9">
      <c r="A2">
        <v>2</v>
      </c>
      <c r="C2" t="s">
        <v>70</v>
      </c>
    </row>
    <row r="3" spans="1:9">
      <c r="A3">
        <v>3</v>
      </c>
      <c r="C3" s="463" t="s">
        <v>68</v>
      </c>
      <c r="D3" s="184" cm="1">
        <f t="array" aca="1" ref="D3:I3" ca="1">OFFSET('Inception-v4각각 10번'!$E$7:$Q$46,ROW($A1)*4-1,COLUMN(A1)-0,1,6)</f>
        <v>0.5</v>
      </c>
      <c r="E3" s="184">
        <f ca="1"/>
        <v>0.5</v>
      </c>
      <c r="F3" s="184">
        <f ca="1"/>
        <v>0.33333334326744002</v>
      </c>
      <c r="G3" s="184">
        <f ca="1"/>
        <v>0.5</v>
      </c>
      <c r="H3" s="184">
        <f ca="1"/>
        <v>0</v>
      </c>
      <c r="I3" s="184">
        <f ca="1"/>
        <v>0.5</v>
      </c>
    </row>
    <row r="4" spans="1:9">
      <c r="A4">
        <v>4</v>
      </c>
      <c r="C4" s="463"/>
      <c r="D4" s="184" cm="1">
        <f t="array" aca="1" ref="D4:I4" ca="1">OFFSET('Inception-v4각각 10번'!$E$7:$Q$46,ROW($A2)*4-1,COLUMN(A2)-0,1,6)</f>
        <v>0.5</v>
      </c>
      <c r="E4" s="184">
        <f ca="1"/>
        <v>4.1666667908430099E-2</v>
      </c>
      <c r="F4" s="184">
        <f ca="1"/>
        <v>0.33333334326744002</v>
      </c>
      <c r="G4" s="184">
        <f ca="1"/>
        <v>0.5</v>
      </c>
      <c r="H4" s="184">
        <f ca="1"/>
        <v>0</v>
      </c>
      <c r="I4" s="184">
        <f ca="1"/>
        <v>0.5</v>
      </c>
    </row>
    <row r="5" spans="1:9">
      <c r="A5">
        <v>5</v>
      </c>
      <c r="C5" s="463"/>
      <c r="D5" s="184" cm="1">
        <f t="array" aca="1" ref="D5:I5" ca="1">OFFSET('Inception-v4각각 10번'!$E$7:$Q$46,ROW($A3)*4-1,COLUMN(A3)-0,1,6)</f>
        <v>0.5</v>
      </c>
      <c r="E5" s="184">
        <f ca="1"/>
        <v>0.5</v>
      </c>
      <c r="F5" s="184">
        <f ca="1"/>
        <v>1</v>
      </c>
      <c r="G5" s="184">
        <f ca="1"/>
        <v>0.5</v>
      </c>
      <c r="H5" s="184">
        <f ca="1"/>
        <v>0</v>
      </c>
      <c r="I5" s="184">
        <f ca="1"/>
        <v>0.5</v>
      </c>
    </row>
    <row r="6" spans="1:9">
      <c r="A6">
        <v>6</v>
      </c>
      <c r="C6" s="463"/>
      <c r="D6" s="184" cm="1">
        <f t="array" aca="1" ref="D6:I6" ca="1">OFFSET('Inception-v4각각 10번'!$E$7:$Q$46,ROW($A4)*4-1,COLUMN(A4)-0,1,6)</f>
        <v>0.5</v>
      </c>
      <c r="E6" s="184">
        <f ca="1"/>
        <v>0.5</v>
      </c>
      <c r="F6" s="184">
        <f ca="1"/>
        <v>0.66666668653488104</v>
      </c>
      <c r="G6" s="184">
        <f ca="1"/>
        <v>0.5</v>
      </c>
      <c r="H6" s="184">
        <f ca="1"/>
        <v>0</v>
      </c>
      <c r="I6" s="184">
        <f ca="1"/>
        <v>0.5</v>
      </c>
    </row>
    <row r="7" spans="1:9">
      <c r="A7">
        <v>7</v>
      </c>
      <c r="C7" s="463"/>
      <c r="D7" s="184" cm="1">
        <f t="array" aca="1" ref="D7:I7" ca="1">OFFSET('Inception-v4각각 10번'!$E$7:$Q$46,ROW($A5)*4-1,COLUMN(A5)-0,1,6)</f>
        <v>0.5</v>
      </c>
      <c r="E7" s="184">
        <f ca="1"/>
        <v>0.5</v>
      </c>
      <c r="F7" s="184">
        <f ca="1"/>
        <v>0.33333334326744002</v>
      </c>
      <c r="G7" s="184">
        <f ca="1"/>
        <v>0.5</v>
      </c>
      <c r="H7" s="184">
        <f ca="1"/>
        <v>0</v>
      </c>
      <c r="I7" s="184">
        <f ca="1"/>
        <v>0.5</v>
      </c>
    </row>
    <row r="8" spans="1:9">
      <c r="A8">
        <v>8</v>
      </c>
      <c r="C8" s="463"/>
      <c r="D8" s="184" cm="1">
        <f t="array" aca="1" ref="D8:I8" ca="1">OFFSET('Inception-v4각각 10번'!$E$7:$Q$46,ROW($A6)*4-1,COLUMN(A6)-0,1,6)</f>
        <v>0.5</v>
      </c>
      <c r="E8" s="184">
        <f ca="1"/>
        <v>0.5</v>
      </c>
      <c r="F8" s="184">
        <f ca="1"/>
        <v>0.33333334326744002</v>
      </c>
      <c r="G8" s="184">
        <f ca="1"/>
        <v>0.5</v>
      </c>
      <c r="H8" s="184">
        <f ca="1"/>
        <v>0</v>
      </c>
      <c r="I8" s="184">
        <f ca="1"/>
        <v>0.5</v>
      </c>
    </row>
    <row r="9" spans="1:9">
      <c r="A9">
        <v>9</v>
      </c>
      <c r="C9" s="463"/>
      <c r="D9" s="184" cm="1">
        <f t="array" aca="1" ref="D9:I9" ca="1">OFFSET('Inception-v4각각 10번'!$E$7:$Q$46,ROW($A7)*4-1,COLUMN(A7)-0,1,6)</f>
        <v>0.5</v>
      </c>
      <c r="E9" s="184">
        <f ca="1"/>
        <v>0.5</v>
      </c>
      <c r="F9" s="184">
        <f ca="1"/>
        <v>0.33333334326744002</v>
      </c>
      <c r="G9" s="184">
        <f ca="1"/>
        <v>0.5</v>
      </c>
      <c r="H9" s="184">
        <f ca="1"/>
        <v>0</v>
      </c>
      <c r="I9" s="184">
        <f ca="1"/>
        <v>0.5</v>
      </c>
    </row>
    <row r="10" spans="1:9">
      <c r="A10">
        <v>10</v>
      </c>
      <c r="C10" s="463"/>
      <c r="D10" s="184" cm="1">
        <f t="array" aca="1" ref="D10:I10" ca="1">OFFSET('Inception-v4각각 10번'!$E$7:$Q$46,ROW($A8)*4-1,COLUMN(A8)-0,1,6)</f>
        <v>0.5</v>
      </c>
      <c r="E10" s="184">
        <f ca="1"/>
        <v>0.5</v>
      </c>
      <c r="F10" s="184">
        <f ca="1"/>
        <v>0.33333334326744002</v>
      </c>
      <c r="G10" s="184">
        <f ca="1"/>
        <v>0</v>
      </c>
      <c r="H10" s="184">
        <f ca="1"/>
        <v>0</v>
      </c>
      <c r="I10" s="184">
        <f ca="1"/>
        <v>0.5</v>
      </c>
    </row>
    <row r="11" spans="1:9">
      <c r="C11" s="463"/>
      <c r="D11" s="184" cm="1">
        <f t="array" aca="1" ref="D11:I11" ca="1">OFFSET('Inception-v4각각 10번'!$E$7:$Q$46,ROW($A9)*4-1,COLUMN(A9)-0,1,6)</f>
        <v>1</v>
      </c>
      <c r="E11" s="184">
        <f ca="1"/>
        <v>0.5</v>
      </c>
      <c r="F11" s="184">
        <f ca="1"/>
        <v>0.33333334326744002</v>
      </c>
      <c r="G11" s="184">
        <f ca="1"/>
        <v>0.5</v>
      </c>
      <c r="H11" s="184">
        <f ca="1"/>
        <v>0</v>
      </c>
      <c r="I11" s="184">
        <f ca="1"/>
        <v>0.5</v>
      </c>
    </row>
    <row r="12" spans="1:9">
      <c r="C12" s="463"/>
      <c r="D12" s="184" cm="1">
        <f t="array" aca="1" ref="D12:I12" ca="1">OFFSET('Inception-v4각각 10번'!$E$7:$Q$46,ROW($A10)*4-1,COLUMN(A10)-0,1,6)</f>
        <v>0.5</v>
      </c>
      <c r="E12" s="184">
        <f ca="1"/>
        <v>0.5</v>
      </c>
      <c r="F12" s="184">
        <f ca="1"/>
        <v>0.33333334326744002</v>
      </c>
      <c r="G12" s="184">
        <f ca="1"/>
        <v>0.5</v>
      </c>
      <c r="H12" s="184">
        <f ca="1"/>
        <v>0</v>
      </c>
      <c r="I12" s="184">
        <f ca="1"/>
        <v>0.5</v>
      </c>
    </row>
    <row r="13" spans="1:9">
      <c r="C13" s="464" t="s">
        <v>52</v>
      </c>
      <c r="D13" s="185" cm="1">
        <f t="array" aca="1" ref="D13:I13" ca="1">OFFSET('Inception-v4각각 10번'!$E$54:$Q$93,ROW($A1)*4-1,COLUMN(A1)-0,1,6)</f>
        <v>0.75</v>
      </c>
      <c r="E13" s="185">
        <f ca="1"/>
        <v>0.5</v>
      </c>
      <c r="F13" s="185">
        <f ca="1"/>
        <v>0.5</v>
      </c>
      <c r="G13" s="185">
        <f ca="1"/>
        <v>0.5</v>
      </c>
      <c r="H13" s="185">
        <f ca="1"/>
        <v>0</v>
      </c>
      <c r="I13" s="185">
        <f ca="1"/>
        <v>0.5</v>
      </c>
    </row>
    <row r="14" spans="1:9">
      <c r="C14" s="464"/>
      <c r="D14" s="185" cm="1">
        <f t="array" aca="1" ref="D14:I14" ca="1">OFFSET('Inception-v4각각 10번'!$E$54:$Q$93,ROW($A2)*4-1,COLUMN(A2)-0,1,6)</f>
        <v>0.5</v>
      </c>
      <c r="E14" s="185">
        <f ca="1"/>
        <v>0.625</v>
      </c>
      <c r="F14" s="185">
        <f ca="1"/>
        <v>0.91666668653488104</v>
      </c>
      <c r="G14" s="185">
        <f ca="1"/>
        <v>0.5</v>
      </c>
      <c r="H14" s="185">
        <f ca="1"/>
        <v>0</v>
      </c>
      <c r="I14" s="185">
        <f ca="1"/>
        <v>0.5</v>
      </c>
    </row>
    <row r="15" spans="1:9">
      <c r="C15" s="464"/>
      <c r="D15" s="185" cm="1">
        <f t="array" aca="1" ref="D15:I15" ca="1">OFFSET('Inception-v4각각 10번'!$E$54:$Q$93,ROW($A3)*4-1,COLUMN(A3)-0,1,6)</f>
        <v>0.47916665673255898</v>
      </c>
      <c r="E15" s="185">
        <f ca="1"/>
        <v>0.45833334326744002</v>
      </c>
      <c r="F15" s="185">
        <f ca="1"/>
        <v>0.5</v>
      </c>
      <c r="G15" s="185">
        <f ca="1"/>
        <v>0.5</v>
      </c>
      <c r="H15" s="185">
        <f ca="1"/>
        <v>0</v>
      </c>
      <c r="I15" s="185">
        <f ca="1"/>
        <v>0.5</v>
      </c>
    </row>
    <row r="16" spans="1:9">
      <c r="C16" s="464"/>
      <c r="D16" s="185" cm="1">
        <f t="array" aca="1" ref="D16:I16" ca="1">OFFSET('Inception-v4각각 10번'!$E$54:$Q$93,ROW($A4)*4-1,COLUMN(A4)-0,1,6)</f>
        <v>0.5</v>
      </c>
      <c r="E16" s="185">
        <f ca="1"/>
        <v>0.5</v>
      </c>
      <c r="F16" s="185">
        <f ca="1"/>
        <v>0.45833334326744002</v>
      </c>
      <c r="G16" s="185">
        <f ca="1"/>
        <v>0.5</v>
      </c>
      <c r="H16" s="185">
        <f ca="1"/>
        <v>0</v>
      </c>
      <c r="I16" s="185">
        <f ca="1"/>
        <v>0.5</v>
      </c>
    </row>
    <row r="17" spans="3:9">
      <c r="C17" s="464"/>
      <c r="D17" s="185" cm="1">
        <f t="array" aca="1" ref="D17:I17" ca="1">OFFSET('Inception-v4각각 10번'!$E$54:$Q$93,ROW($A5)*4-1,COLUMN(A5)-0,1,6)</f>
        <v>0.5</v>
      </c>
      <c r="E17" s="185">
        <f ca="1"/>
        <v>0.5625</v>
      </c>
      <c r="F17" s="185">
        <f ca="1"/>
        <v>0.5</v>
      </c>
      <c r="G17" s="185">
        <f ca="1"/>
        <v>0.5</v>
      </c>
      <c r="H17" s="185">
        <f ca="1"/>
        <v>0</v>
      </c>
      <c r="I17" s="185">
        <f ca="1"/>
        <v>0.5</v>
      </c>
    </row>
    <row r="18" spans="3:9">
      <c r="C18" s="464"/>
      <c r="D18" s="185" cm="1">
        <f t="array" aca="1" ref="D18:I18" ca="1">OFFSET('Inception-v4각각 10번'!$E$54:$Q$93,ROW($A6)*4-1,COLUMN(A6)-0,1,6)</f>
        <v>0.5</v>
      </c>
      <c r="E18" s="185">
        <f ca="1"/>
        <v>0.5</v>
      </c>
      <c r="F18" s="185">
        <f ca="1"/>
        <v>0.8125</v>
      </c>
      <c r="G18" s="185">
        <f ca="1"/>
        <v>0.104166664183139</v>
      </c>
      <c r="H18" s="185">
        <f ca="1"/>
        <v>0</v>
      </c>
      <c r="I18" s="185">
        <f ca="1"/>
        <v>0.5</v>
      </c>
    </row>
    <row r="19" spans="3:9">
      <c r="C19" s="464"/>
      <c r="D19" s="185" cm="1">
        <f t="array" aca="1" ref="D19:I19" ca="1">OFFSET('Inception-v4각각 10번'!$E$54:$Q$93,ROW($A7)*4-1,COLUMN(A7)-0,1,6)</f>
        <v>0.5</v>
      </c>
      <c r="E19" s="185">
        <f ca="1"/>
        <v>0.5</v>
      </c>
      <c r="F19" s="185">
        <f ca="1"/>
        <v>0.5</v>
      </c>
      <c r="G19" s="185">
        <f ca="1"/>
        <v>0.5</v>
      </c>
      <c r="H19" s="185">
        <f ca="1"/>
        <v>0</v>
      </c>
      <c r="I19" s="185">
        <f ca="1"/>
        <v>0.5</v>
      </c>
    </row>
    <row r="20" spans="3:9">
      <c r="C20" s="464"/>
      <c r="D20" s="185" cm="1">
        <f t="array" aca="1" ref="D20:I20" ca="1">OFFSET('Inception-v4각각 10번'!$E$54:$Q$93,ROW($A8)*4-1,COLUMN(A8)-0,1,6)</f>
        <v>0.5</v>
      </c>
      <c r="E20" s="185">
        <f ca="1"/>
        <v>0.5</v>
      </c>
      <c r="F20" s="185">
        <f ca="1"/>
        <v>0.5</v>
      </c>
      <c r="G20" s="185">
        <f ca="1"/>
        <v>0.5</v>
      </c>
      <c r="H20" s="185">
        <f ca="1"/>
        <v>0</v>
      </c>
      <c r="I20" s="185">
        <f ca="1"/>
        <v>0.5</v>
      </c>
    </row>
    <row r="21" spans="3:9">
      <c r="C21" s="464"/>
      <c r="D21" s="185" cm="1">
        <f t="array" aca="1" ref="D21:I21" ca="1">OFFSET('Inception-v4각각 10번'!$E$54:$Q$93,ROW($A9)*4-1,COLUMN(A9)-0,1,6)</f>
        <v>0.5</v>
      </c>
      <c r="E21" s="185">
        <f ca="1"/>
        <v>0.5</v>
      </c>
      <c r="F21" s="185">
        <f ca="1"/>
        <v>0.5</v>
      </c>
      <c r="G21" s="185">
        <f ca="1"/>
        <v>0.5</v>
      </c>
      <c r="H21" s="185">
        <f ca="1"/>
        <v>0</v>
      </c>
      <c r="I21" s="185">
        <f ca="1"/>
        <v>0.5</v>
      </c>
    </row>
    <row r="22" spans="3:9">
      <c r="C22" s="464"/>
      <c r="D22" s="185" cm="1">
        <f t="array" aca="1" ref="D22:I22" ca="1">OFFSET('Inception-v4각각 10번'!$E$54:$Q$93,ROW($A10)*4-1,COLUMN(A10)-0,1,6)</f>
        <v>0.64583331346511796</v>
      </c>
      <c r="E22" s="185">
        <f ca="1"/>
        <v>1</v>
      </c>
      <c r="F22" s="185">
        <f ca="1"/>
        <v>0.6875</v>
      </c>
      <c r="G22" s="185">
        <f ca="1"/>
        <v>0.41666665673255898</v>
      </c>
      <c r="H22" s="185">
        <f ca="1"/>
        <v>0</v>
      </c>
      <c r="I22" s="185">
        <f ca="1"/>
        <v>0.5</v>
      </c>
    </row>
    <row r="23" spans="3:9">
      <c r="C23" s="465" t="s">
        <v>53</v>
      </c>
      <c r="D23" s="186" cm="1">
        <f t="array" aca="1" ref="D23:I23" ca="1">OFFSET('Inception-v4각각 10번'!$E$101:$Q$140,ROW($A1)*4-1,COLUMN(A1)-0,1,6)</f>
        <v>0.48611110448837203</v>
      </c>
      <c r="E23" s="186">
        <f ca="1"/>
        <v>0.5</v>
      </c>
      <c r="F23" s="186">
        <f ca="1"/>
        <v>0.5</v>
      </c>
      <c r="G23" s="186">
        <f ca="1"/>
        <v>0.47222220897674499</v>
      </c>
      <c r="H23" s="186">
        <f ca="1"/>
        <v>0</v>
      </c>
      <c r="I23" s="186">
        <f ca="1"/>
        <v>0.41666665673255898</v>
      </c>
    </row>
    <row r="24" spans="3:9">
      <c r="C24" s="465"/>
      <c r="D24" s="186" cm="1">
        <f t="array" aca="1" ref="D24:I24" ca="1">OFFSET('Inception-v4각각 10번'!$E$101:$Q$140,ROW($A2)*4-1,COLUMN(A2)-0,1,6)</f>
        <v>0.51388889551162698</v>
      </c>
      <c r="E24" s="186">
        <f ca="1"/>
        <v>0.125</v>
      </c>
      <c r="F24" s="186">
        <f ca="1"/>
        <v>0.54166668653488104</v>
      </c>
      <c r="G24" s="186">
        <f ca="1"/>
        <v>0.5</v>
      </c>
      <c r="H24" s="186">
        <f ca="1"/>
        <v>0</v>
      </c>
      <c r="I24" s="186">
        <f ca="1"/>
        <v>0.48611110448837203</v>
      </c>
    </row>
    <row r="25" spans="3:9">
      <c r="C25" s="465"/>
      <c r="D25" s="186" cm="1">
        <f t="array" aca="1" ref="D25:I25" ca="1">OFFSET('Inception-v4각각 10번'!$E$101:$Q$140,ROW($A3)*4-1,COLUMN(A3)-0,1,6)</f>
        <v>0.5</v>
      </c>
      <c r="E25" s="186">
        <f ca="1"/>
        <v>0.33333334326744002</v>
      </c>
      <c r="F25" s="186">
        <f ca="1"/>
        <v>0.51388889551162698</v>
      </c>
      <c r="G25" s="186">
        <f ca="1"/>
        <v>0.65277779102325395</v>
      </c>
      <c r="H25" s="186">
        <f ca="1"/>
        <v>0</v>
      </c>
      <c r="I25" s="186">
        <f ca="1"/>
        <v>0.5</v>
      </c>
    </row>
    <row r="26" spans="3:9">
      <c r="C26" s="465"/>
      <c r="D26" s="186" cm="1">
        <f t="array" aca="1" ref="D26:I26" ca="1">OFFSET('Inception-v4각각 10번'!$E$101:$Q$140,ROW($A4)*4-1,COLUMN(A4)-0,1,6)</f>
        <v>0.5</v>
      </c>
      <c r="E26" s="186">
        <f ca="1"/>
        <v>0.5</v>
      </c>
      <c r="F26" s="186">
        <f ca="1"/>
        <v>0.5</v>
      </c>
      <c r="G26" s="186">
        <f ca="1"/>
        <v>0.52777779102325395</v>
      </c>
      <c r="H26" s="186">
        <f ca="1"/>
        <v>0</v>
      </c>
      <c r="I26" s="186">
        <f ca="1"/>
        <v>0.5</v>
      </c>
    </row>
    <row r="27" spans="3:9">
      <c r="C27" s="465"/>
      <c r="D27" s="186" cm="1">
        <f t="array" aca="1" ref="D27:I27" ca="1">OFFSET('Inception-v4각각 10번'!$E$101:$Q$140,ROW($A5)*4-1,COLUMN(A5)-0,1,6)</f>
        <v>0.5</v>
      </c>
      <c r="E27" s="186">
        <f ca="1"/>
        <v>0.98611110448837203</v>
      </c>
      <c r="F27" s="186">
        <f ca="1"/>
        <v>0.5</v>
      </c>
      <c r="G27" s="186">
        <f ca="1"/>
        <v>0.5</v>
      </c>
      <c r="H27" s="186">
        <f ca="1"/>
        <v>0</v>
      </c>
      <c r="I27" s="186">
        <f ca="1"/>
        <v>0.5</v>
      </c>
    </row>
    <row r="28" spans="3:9">
      <c r="C28" s="465"/>
      <c r="D28" s="186" cm="1">
        <f t="array" aca="1" ref="D28:I28" ca="1">OFFSET('Inception-v4각각 10번'!$E$101:$Q$140,ROW($A6)*4-1,COLUMN(A6)-0,1,6)</f>
        <v>0.625</v>
      </c>
      <c r="E28" s="186">
        <f ca="1"/>
        <v>0.5</v>
      </c>
      <c r="F28" s="186">
        <f ca="1"/>
        <v>0.55555558204650801</v>
      </c>
      <c r="G28" s="186">
        <f ca="1"/>
        <v>0.5</v>
      </c>
      <c r="H28" s="186">
        <f ca="1"/>
        <v>0</v>
      </c>
      <c r="I28" s="186">
        <f ca="1"/>
        <v>0.5</v>
      </c>
    </row>
    <row r="29" spans="3:9">
      <c r="C29" s="465"/>
      <c r="D29" s="186" cm="1">
        <f t="array" aca="1" ref="D29:I29" ca="1">OFFSET('Inception-v4각각 10번'!$E$101:$Q$140,ROW($A7)*4-1,COLUMN(A7)-0,1,6)</f>
        <v>0.5</v>
      </c>
      <c r="E29" s="186">
        <f ca="1"/>
        <v>0.54166668653488104</v>
      </c>
      <c r="F29" s="186">
        <f ca="1"/>
        <v>0.5</v>
      </c>
      <c r="G29" s="186">
        <f ca="1"/>
        <v>0.5</v>
      </c>
      <c r="H29" s="186">
        <f ca="1"/>
        <v>0</v>
      </c>
      <c r="I29" s="186">
        <f ca="1"/>
        <v>0.51388889551162698</v>
      </c>
    </row>
    <row r="30" spans="3:9">
      <c r="C30" s="465"/>
      <c r="D30" s="186" cm="1">
        <f t="array" aca="1" ref="D30:I30" ca="1">OFFSET('Inception-v4각각 10번'!$E$101:$Q$140,ROW($A8)*4-1,COLUMN(A8)-0,1,6)</f>
        <v>0.79166668653488104</v>
      </c>
      <c r="E30" s="186">
        <f ca="1"/>
        <v>0.44444444775581299</v>
      </c>
      <c r="F30" s="186">
        <f ca="1"/>
        <v>0.5</v>
      </c>
      <c r="G30" s="186">
        <f ca="1"/>
        <v>0.5</v>
      </c>
      <c r="H30" s="186">
        <f ca="1"/>
        <v>0</v>
      </c>
      <c r="I30" s="186">
        <f ca="1"/>
        <v>0.54166668653488104</v>
      </c>
    </row>
    <row r="31" spans="3:9">
      <c r="C31" s="465"/>
      <c r="D31" s="186" cm="1">
        <f t="array" aca="1" ref="D31:I31" ca="1">OFFSET('Inception-v4각각 10번'!$E$101:$Q$140,ROW($A9)*4-1,COLUMN(A9)-0,1,6)</f>
        <v>0.5</v>
      </c>
      <c r="E31" s="186">
        <f ca="1"/>
        <v>0.52777779102325395</v>
      </c>
      <c r="F31" s="186">
        <f ca="1"/>
        <v>0.5</v>
      </c>
      <c r="G31" s="186">
        <f ca="1"/>
        <v>0.48611110448837203</v>
      </c>
      <c r="H31" s="186">
        <f ca="1"/>
        <v>0</v>
      </c>
      <c r="I31" s="186">
        <f ca="1"/>
        <v>1</v>
      </c>
    </row>
    <row r="32" spans="3:9">
      <c r="C32" s="465"/>
      <c r="D32" s="186" cm="1">
        <f t="array" aca="1" ref="D32:I32" ca="1">OFFSET('Inception-v4각각 10번'!$E$101:$Q$140,ROW($A10)*4-1,COLUMN(A10)-0,1,6)</f>
        <v>0.5</v>
      </c>
      <c r="E32" s="186">
        <f ca="1"/>
        <v>0.47222220897674499</v>
      </c>
      <c r="F32" s="186">
        <f ca="1"/>
        <v>0.51388889551162698</v>
      </c>
      <c r="G32" s="186">
        <f ca="1"/>
        <v>0.54166668653488104</v>
      </c>
      <c r="H32" s="186">
        <f ca="1"/>
        <v>0</v>
      </c>
      <c r="I32" s="186">
        <f ca="1"/>
        <v>0.875</v>
      </c>
    </row>
    <row r="33" spans="3:9">
      <c r="C33" s="461" t="s">
        <v>54</v>
      </c>
      <c r="D33" s="187" cm="1">
        <f t="array" aca="1" ref="D33:I33" ca="1">OFFSET('Inception-v4각각 10번'!$E$148:$Q$187,ROW($A1)*4-1,COLUMN(A1)-0,1,6)</f>
        <v>0.95833331346511796</v>
      </c>
      <c r="E33" s="187">
        <f ca="1"/>
        <v>0.55208331346511796</v>
      </c>
      <c r="F33" s="187">
        <f ca="1"/>
        <v>1</v>
      </c>
      <c r="G33" s="187">
        <f ca="1"/>
        <v>0.90625</v>
      </c>
      <c r="H33" s="187">
        <f ca="1"/>
        <v>0</v>
      </c>
      <c r="I33" s="187">
        <f ca="1"/>
        <v>0.66666668653488104</v>
      </c>
    </row>
    <row r="34" spans="3:9">
      <c r="C34" s="461"/>
      <c r="D34" s="187" cm="1">
        <f t="array" aca="1" ref="D34:I34" ca="1">OFFSET('Inception-v4각각 10번'!$E$148:$Q$187,ROW($A2)*4-1,COLUMN(A2)-0,1,6)</f>
        <v>0.48958334326744002</v>
      </c>
      <c r="E34" s="187">
        <f ca="1"/>
        <v>0.58333331346511796</v>
      </c>
      <c r="F34" s="187">
        <f ca="1"/>
        <v>0.77083331346511796</v>
      </c>
      <c r="G34" s="187">
        <f ca="1"/>
        <v>0.5</v>
      </c>
      <c r="H34" s="187">
        <f ca="1"/>
        <v>0</v>
      </c>
      <c r="I34" s="187">
        <f ca="1"/>
        <v>0.66666668653488104</v>
      </c>
    </row>
    <row r="35" spans="3:9">
      <c r="C35" s="461"/>
      <c r="D35" s="187" cm="1">
        <f t="array" aca="1" ref="D35:I35" ca="1">OFFSET('Inception-v4각각 10번'!$E$148:$Q$187,ROW($A3)*4-1,COLUMN(A3)-0,1,6)</f>
        <v>0.98958331346511796</v>
      </c>
      <c r="E35" s="187">
        <f ca="1"/>
        <v>0.5</v>
      </c>
      <c r="F35" s="187">
        <f ca="1"/>
        <v>0.71875</v>
      </c>
      <c r="G35" s="187">
        <f ca="1"/>
        <v>0.98958331346511796</v>
      </c>
      <c r="H35" s="187">
        <f ca="1"/>
        <v>0</v>
      </c>
      <c r="I35" s="187">
        <f ca="1"/>
        <v>0.83333331346511796</v>
      </c>
    </row>
    <row r="36" spans="3:9">
      <c r="C36" s="461"/>
      <c r="D36" s="187" cm="1">
        <f t="array" aca="1" ref="D36:I36" ca="1">OFFSET('Inception-v4각각 10번'!$E$148:$Q$187,ROW($A4)*4-1,COLUMN(A4)-0,1,6)</f>
        <v>0.97916668653488104</v>
      </c>
      <c r="E36" s="187">
        <f ca="1"/>
        <v>0.96875</v>
      </c>
      <c r="F36" s="187">
        <f ca="1"/>
        <v>0.91666668653488104</v>
      </c>
      <c r="G36" s="187">
        <f ca="1"/>
        <v>0.91666668653488104</v>
      </c>
      <c r="H36" s="187">
        <f ca="1"/>
        <v>0</v>
      </c>
      <c r="I36" s="187">
        <f ca="1"/>
        <v>0.86458331346511796</v>
      </c>
    </row>
    <row r="37" spans="3:9">
      <c r="C37" s="461"/>
      <c r="D37" s="187" cm="1">
        <f t="array" aca="1" ref="D37:I37" ca="1">OFFSET('Inception-v4각각 10번'!$E$148:$Q$187,ROW($A5)*4-1,COLUMN(A5)-0,1,6)</f>
        <v>0.76041668653488104</v>
      </c>
      <c r="E37" s="187">
        <f ca="1"/>
        <v>0.57291668653488104</v>
      </c>
      <c r="F37" s="187">
        <f ca="1"/>
        <v>0.60416668653488104</v>
      </c>
      <c r="G37" s="187">
        <f ca="1"/>
        <v>1</v>
      </c>
      <c r="H37" s="187">
        <f ca="1"/>
        <v>0</v>
      </c>
      <c r="I37" s="187">
        <f ca="1"/>
        <v>0.79166668653488104</v>
      </c>
    </row>
    <row r="38" spans="3:9">
      <c r="C38" s="461"/>
      <c r="D38" s="187" cm="1">
        <f t="array" aca="1" ref="D38:I38" ca="1">OFFSET('Inception-v4각각 10번'!$E$148:$Q$187,ROW($A6)*4-1,COLUMN(A6)-0,1,6)</f>
        <v>0.86458331346511796</v>
      </c>
      <c r="E38" s="187">
        <f ca="1"/>
        <v>0.84375</v>
      </c>
      <c r="F38" s="187">
        <f ca="1"/>
        <v>0.51041668653488104</v>
      </c>
      <c r="G38" s="187">
        <f ca="1"/>
        <v>0.59375</v>
      </c>
      <c r="H38" s="187">
        <f ca="1"/>
        <v>0</v>
      </c>
      <c r="I38" s="187">
        <f ca="1"/>
        <v>0.92708331346511796</v>
      </c>
    </row>
    <row r="39" spans="3:9">
      <c r="C39" s="461"/>
      <c r="D39" s="187" cm="1">
        <f t="array" aca="1" ref="D39:I39" ca="1">OFFSET('Inception-v4각각 10번'!$E$148:$Q$187,ROW($A7)*4-1,COLUMN(A7)-0,1,6)</f>
        <v>0.38541665673255898</v>
      </c>
      <c r="E39" s="187">
        <f ca="1"/>
        <v>0.5</v>
      </c>
      <c r="F39" s="187">
        <f ca="1"/>
        <v>0.88541668653488104</v>
      </c>
      <c r="G39" s="187">
        <f ca="1"/>
        <v>0.5</v>
      </c>
      <c r="H39" s="187">
        <f ca="1"/>
        <v>0</v>
      </c>
      <c r="I39" s="187">
        <f ca="1"/>
        <v>0.90625</v>
      </c>
    </row>
    <row r="40" spans="3:9">
      <c r="C40" s="461"/>
      <c r="D40" s="187" cm="1">
        <f t="array" aca="1" ref="D40:I40" ca="1">OFFSET('Inception-v4각각 10번'!$E$148:$Q$187,ROW($A8)*4-1,COLUMN(A8)-0,1,6)</f>
        <v>0.85416668653488104</v>
      </c>
      <c r="E40" s="187">
        <f ca="1"/>
        <v>0.55208331346511796</v>
      </c>
      <c r="F40" s="187">
        <f ca="1"/>
        <v>0.57291668653488104</v>
      </c>
      <c r="G40" s="187">
        <f ca="1"/>
        <v>0.42708334326744002</v>
      </c>
      <c r="H40" s="187">
        <f ca="1"/>
        <v>0</v>
      </c>
      <c r="I40" s="187">
        <f ca="1"/>
        <v>0.5</v>
      </c>
    </row>
    <row r="41" spans="3:9">
      <c r="C41" s="461"/>
      <c r="D41" s="187" cm="1">
        <f t="array" aca="1" ref="D41:I41" ca="1">OFFSET('Inception-v4각각 10번'!$E$148:$Q$187,ROW($A9)*4-1,COLUMN(A9)-0,1,6)</f>
        <v>0.98958331346511796</v>
      </c>
      <c r="E41" s="187">
        <f ca="1"/>
        <v>0.47916665673255898</v>
      </c>
      <c r="F41" s="187">
        <f ca="1"/>
        <v>0.5</v>
      </c>
      <c r="G41" s="187">
        <f ca="1"/>
        <v>0.5625</v>
      </c>
      <c r="H41" s="187">
        <f ca="1"/>
        <v>0</v>
      </c>
      <c r="I41" s="187">
        <f ca="1"/>
        <v>0.38541665673255898</v>
      </c>
    </row>
    <row r="42" spans="3:9">
      <c r="C42" s="461"/>
      <c r="D42" s="187" cm="1">
        <f t="array" aca="1" ref="D42:I42" ca="1">OFFSET('Inception-v4각각 10번'!$E$148:$Q$187,ROW($A10)*4-1,COLUMN(A10)-0,1,6)</f>
        <v>0.80208331346511796</v>
      </c>
      <c r="E42" s="187">
        <f ca="1"/>
        <v>0.97916668653488104</v>
      </c>
      <c r="F42" s="187">
        <f ca="1"/>
        <v>0.60416668653488104</v>
      </c>
      <c r="G42" s="187">
        <f ca="1"/>
        <v>0.51041668653488104</v>
      </c>
      <c r="H42" s="187">
        <f ca="1"/>
        <v>0</v>
      </c>
      <c r="I42" s="187">
        <f ca="1"/>
        <v>0.98958331346511796</v>
      </c>
    </row>
    <row r="43" spans="3:9">
      <c r="C43" s="462" t="s">
        <v>55</v>
      </c>
      <c r="D43" s="188" cm="1">
        <f t="array" aca="1" ref="D43:I43" ca="1">OFFSET('Inception-v4각각 10번'!$E$195:$Q$234,ROW($A1)*4-1,COLUMN(A1)-0,1,6)</f>
        <v>1</v>
      </c>
      <c r="E43" s="188">
        <f ca="1"/>
        <v>1</v>
      </c>
      <c r="F43" s="188">
        <f ca="1"/>
        <v>0.99166667461395197</v>
      </c>
      <c r="G43" s="188">
        <f ca="1"/>
        <v>0.90833336114883401</v>
      </c>
      <c r="H43" s="188">
        <f ca="1"/>
        <v>0</v>
      </c>
      <c r="I43" s="188">
        <f ca="1"/>
        <v>0.57499998807907104</v>
      </c>
    </row>
    <row r="44" spans="3:9">
      <c r="C44" s="462"/>
      <c r="D44" s="188" cm="1">
        <f t="array" aca="1" ref="D44:I44" ca="1">OFFSET('Inception-v4각각 10번'!$E$195:$Q$234,ROW($A2)*4-1,COLUMN(A2)-0,1,6)</f>
        <v>0.99166667461395197</v>
      </c>
      <c r="E44" s="188">
        <f ca="1"/>
        <v>0.95833331346511796</v>
      </c>
      <c r="F44" s="188">
        <f ca="1"/>
        <v>0.92500001192092896</v>
      </c>
      <c r="G44" s="188">
        <f ca="1"/>
        <v>1</v>
      </c>
      <c r="H44" s="188">
        <f ca="1"/>
        <v>0</v>
      </c>
      <c r="I44" s="188">
        <f ca="1"/>
        <v>0.78333336114883401</v>
      </c>
    </row>
    <row r="45" spans="3:9">
      <c r="C45" s="462"/>
      <c r="D45" s="188" cm="1">
        <f t="array" aca="1" ref="D45:I45" ca="1">OFFSET('Inception-v4각각 10번'!$E$195:$Q$234,ROW($A3)*4-1,COLUMN(A3)-0,1,6)</f>
        <v>0.96666663885116499</v>
      </c>
      <c r="E45" s="188">
        <f ca="1"/>
        <v>1</v>
      </c>
      <c r="F45" s="188">
        <f ca="1"/>
        <v>1</v>
      </c>
      <c r="G45" s="188">
        <f ca="1"/>
        <v>0.625</v>
      </c>
      <c r="H45" s="188">
        <f ca="1"/>
        <v>0</v>
      </c>
      <c r="I45" s="188">
        <f ca="1"/>
        <v>0.99166667461395197</v>
      </c>
    </row>
    <row r="46" spans="3:9">
      <c r="C46" s="462"/>
      <c r="D46" s="188" cm="1">
        <f t="array" aca="1" ref="D46:I46" ca="1">OFFSET('Inception-v4각각 10번'!$E$195:$Q$234,ROW($A4)*4-1,COLUMN(A4)-0,1,6)</f>
        <v>0.98333334922790505</v>
      </c>
      <c r="E46" s="188">
        <f ca="1"/>
        <v>0.85833334922790505</v>
      </c>
      <c r="F46" s="188">
        <f ca="1"/>
        <v>0.94166666269302302</v>
      </c>
      <c r="G46" s="188">
        <f ca="1"/>
        <v>0.60833334922790505</v>
      </c>
      <c r="H46" s="188">
        <f ca="1"/>
        <v>0</v>
      </c>
      <c r="I46" s="188">
        <f ca="1"/>
        <v>1</v>
      </c>
    </row>
    <row r="47" spans="3:9">
      <c r="C47" s="462"/>
      <c r="D47" s="188" cm="1">
        <f t="array" aca="1" ref="D47:I47" ca="1">OFFSET('Inception-v4각각 10번'!$E$195:$Q$234,ROW($A5)*4-1,COLUMN(A5)-0,1,6)</f>
        <v>0.99166667461395197</v>
      </c>
      <c r="E47" s="188">
        <f ca="1"/>
        <v>0.96666663885116499</v>
      </c>
      <c r="F47" s="188">
        <f ca="1"/>
        <v>0.72500002384185702</v>
      </c>
      <c r="G47" s="188">
        <f ca="1"/>
        <v>0.78333336114883401</v>
      </c>
      <c r="H47" s="188">
        <f ca="1"/>
        <v>0</v>
      </c>
      <c r="I47" s="188">
        <f ca="1"/>
        <v>1</v>
      </c>
    </row>
    <row r="48" spans="3:9">
      <c r="C48" s="462"/>
      <c r="D48" s="188" cm="1">
        <f t="array" aca="1" ref="D48:I48" ca="1">OFFSET('Inception-v4각각 10번'!$E$195:$Q$234,ROW($A6)*4-1,COLUMN(A6)-0,1,6)</f>
        <v>0.94999998807907104</v>
      </c>
      <c r="E48" s="188">
        <f ca="1"/>
        <v>0.94999998807907104</v>
      </c>
      <c r="F48" s="188">
        <f ca="1"/>
        <v>0.96666663885116499</v>
      </c>
      <c r="G48" s="188">
        <f ca="1"/>
        <v>1</v>
      </c>
      <c r="H48" s="188">
        <f ca="1"/>
        <v>0</v>
      </c>
      <c r="I48" s="188">
        <f ca="1"/>
        <v>1</v>
      </c>
    </row>
    <row r="49" spans="3:9">
      <c r="C49" s="462"/>
      <c r="D49" s="188" cm="1">
        <f t="array" aca="1" ref="D49:I49" ca="1">OFFSET('Inception-v4각각 10번'!$E$195:$Q$234,ROW($A7)*4-1,COLUMN(A7)-0,1,6)</f>
        <v>0.84166663885116499</v>
      </c>
      <c r="E49" s="188">
        <f ca="1"/>
        <v>1</v>
      </c>
      <c r="F49" s="188">
        <f ca="1"/>
        <v>0.82499998807907104</v>
      </c>
      <c r="G49" s="188">
        <f ca="1"/>
        <v>1</v>
      </c>
      <c r="H49" s="188">
        <f ca="1"/>
        <v>0</v>
      </c>
      <c r="I49" s="188">
        <f ca="1"/>
        <v>0.94999998807907104</v>
      </c>
    </row>
    <row r="50" spans="3:9">
      <c r="C50" s="462"/>
      <c r="D50" s="188" cm="1">
        <f t="array" aca="1" ref="D50:I50" ca="1">OFFSET('Inception-v4각각 10번'!$E$195:$Q$234,ROW($A8)*4-1,COLUMN(A8)-0,1,6)</f>
        <v>1</v>
      </c>
      <c r="E50" s="188">
        <f ca="1"/>
        <v>0.50833332538604703</v>
      </c>
      <c r="F50" s="188">
        <f ca="1"/>
        <v>0.79166668653488104</v>
      </c>
      <c r="G50" s="188">
        <f ca="1"/>
        <v>0.64999997615814198</v>
      </c>
      <c r="H50" s="188">
        <f ca="1"/>
        <v>0</v>
      </c>
      <c r="I50" s="188">
        <f ca="1"/>
        <v>0.76666665077209395</v>
      </c>
    </row>
    <row r="51" spans="3:9">
      <c r="C51" s="462"/>
      <c r="D51" s="188" cm="1">
        <f t="array" aca="1" ref="D51:I51" ca="1">OFFSET('Inception-v4각각 10번'!$E$195:$Q$234,ROW($A9)*4-1,COLUMN(A9)-0,1,6)</f>
        <v>1</v>
      </c>
      <c r="E51" s="188">
        <f ca="1"/>
        <v>0.57499998807907104</v>
      </c>
      <c r="F51" s="188">
        <f ca="1"/>
        <v>1</v>
      </c>
      <c r="G51" s="188">
        <f ca="1"/>
        <v>0.51666665077209395</v>
      </c>
      <c r="H51" s="188">
        <f ca="1"/>
        <v>0</v>
      </c>
      <c r="I51" s="188">
        <f ca="1"/>
        <v>1</v>
      </c>
    </row>
    <row r="52" spans="3:9">
      <c r="C52" s="462"/>
      <c r="D52" s="188" cm="1">
        <f t="array" aca="1" ref="D52:I52" ca="1">OFFSET('Inception-v4각각 10번'!$E$195:$Q$234,ROW($A10)*4-1,COLUMN(A10)-0,1,6)</f>
        <v>0.85000002384185702</v>
      </c>
      <c r="E52" s="188">
        <f ca="1"/>
        <v>1</v>
      </c>
      <c r="F52" s="188">
        <f ca="1"/>
        <v>1</v>
      </c>
      <c r="G52" s="188">
        <f ca="1"/>
        <v>0.97500002384185702</v>
      </c>
      <c r="H52" s="188">
        <f ca="1"/>
        <v>0</v>
      </c>
      <c r="I52" s="188">
        <f ca="1"/>
        <v>0.60833334922790505</v>
      </c>
    </row>
    <row r="53" spans="3:9">
      <c r="C53" s="466" t="s">
        <v>56</v>
      </c>
      <c r="D53" s="189" cm="1">
        <f t="array" aca="1" ref="D53:I53" ca="1">OFFSET('Inception-v4각각 10번'!$E$242:$Q$281,ROW(A1)*4-1,COLUMN(A1)-0,1,6)</f>
        <v>1</v>
      </c>
      <c r="E53" s="189">
        <f ca="1"/>
        <v>1</v>
      </c>
      <c r="F53" s="189">
        <f ca="1"/>
        <v>1</v>
      </c>
      <c r="G53" s="189">
        <f ca="1"/>
        <v>1</v>
      </c>
      <c r="H53" s="189">
        <f ca="1"/>
        <v>0</v>
      </c>
      <c r="I53" s="189">
        <f ca="1"/>
        <v>0.99583333730697599</v>
      </c>
    </row>
    <row r="54" spans="3:9">
      <c r="C54" s="466"/>
      <c r="D54" s="189" cm="1">
        <f t="array" aca="1" ref="D54:I54" ca="1">OFFSET('Inception-v4각각 10번'!$E$242:$Q$281,ROW(A2)*4-1,COLUMN(A2)-0,1,6)</f>
        <v>0.99583333730697599</v>
      </c>
      <c r="E54" s="189">
        <f ca="1"/>
        <v>1</v>
      </c>
      <c r="F54" s="189">
        <f ca="1"/>
        <v>0.99583333730697599</v>
      </c>
      <c r="G54" s="189">
        <f ca="1"/>
        <v>1</v>
      </c>
      <c r="H54" s="189">
        <f ca="1"/>
        <v>0</v>
      </c>
      <c r="I54" s="189">
        <f ca="1"/>
        <v>1</v>
      </c>
    </row>
    <row r="55" spans="3:9">
      <c r="C55" s="466"/>
      <c r="D55" s="189" cm="1">
        <f t="array" aca="1" ref="D55:I55" ca="1">OFFSET('Inception-v4각각 10번'!$E$242:$Q$281,ROW(A3)*4-1,COLUMN(A3)-0,1,6)</f>
        <v>0.99583333730697599</v>
      </c>
      <c r="E55" s="189">
        <f ca="1"/>
        <v>1</v>
      </c>
      <c r="F55" s="189">
        <f ca="1"/>
        <v>1</v>
      </c>
      <c r="G55" s="189">
        <f ca="1"/>
        <v>1</v>
      </c>
      <c r="H55" s="189">
        <f ca="1"/>
        <v>0</v>
      </c>
      <c r="I55" s="189">
        <f ca="1"/>
        <v>1</v>
      </c>
    </row>
    <row r="56" spans="3:9">
      <c r="C56" s="466"/>
      <c r="D56" s="189" cm="1">
        <f t="array" aca="1" ref="D56:I56" ca="1">OFFSET('Inception-v4각각 10번'!$E$242:$Q$281,ROW(A4)*4-1,COLUMN(A4)-0,1,6)</f>
        <v>1</v>
      </c>
      <c r="E56" s="189">
        <f ca="1"/>
        <v>1</v>
      </c>
      <c r="F56" s="189">
        <f ca="1"/>
        <v>1</v>
      </c>
      <c r="G56" s="189">
        <f ca="1"/>
        <v>1</v>
      </c>
      <c r="H56" s="189">
        <f ca="1"/>
        <v>0</v>
      </c>
      <c r="I56" s="189">
        <f ca="1"/>
        <v>1</v>
      </c>
    </row>
    <row r="57" spans="3:9">
      <c r="C57" s="466"/>
      <c r="D57" s="189" cm="1">
        <f t="array" aca="1" ref="D57:I57" ca="1">OFFSET('Inception-v4각각 10번'!$E$242:$Q$281,ROW(A5)*4-1,COLUMN(A5)-0,1,6)</f>
        <v>1</v>
      </c>
      <c r="E57" s="189">
        <f ca="1"/>
        <v>1</v>
      </c>
      <c r="F57" s="189">
        <f ca="1"/>
        <v>1</v>
      </c>
      <c r="G57" s="189">
        <f ca="1"/>
        <v>1</v>
      </c>
      <c r="H57" s="189">
        <f ca="1"/>
        <v>0</v>
      </c>
      <c r="I57" s="189">
        <f ca="1"/>
        <v>0.99583333730697599</v>
      </c>
    </row>
    <row r="58" spans="3:9">
      <c r="C58" s="466"/>
      <c r="D58" s="189" cm="1">
        <f t="array" aca="1" ref="D58:I58" ca="1">OFFSET('Inception-v4각각 10번'!$E$242:$Q$281,ROW(A6)*4-1,COLUMN(A6)-0,1,6)</f>
        <v>1</v>
      </c>
      <c r="E58" s="189">
        <f ca="1"/>
        <v>1</v>
      </c>
      <c r="F58" s="189">
        <f ca="1"/>
        <v>1</v>
      </c>
      <c r="G58" s="189">
        <f ca="1"/>
        <v>1</v>
      </c>
      <c r="H58" s="189">
        <f ca="1"/>
        <v>0</v>
      </c>
      <c r="I58" s="189">
        <f ca="1"/>
        <v>1</v>
      </c>
    </row>
    <row r="59" spans="3:9">
      <c r="C59" s="466"/>
      <c r="D59" s="189" cm="1">
        <f t="array" aca="1" ref="D59:I59" ca="1">OFFSET('Inception-v4각각 10번'!$E$242:$Q$281,ROW(A7)*4-1,COLUMN(A7)-0,1,6)</f>
        <v>1</v>
      </c>
      <c r="E59" s="189">
        <f ca="1"/>
        <v>1</v>
      </c>
      <c r="F59" s="189">
        <f ca="1"/>
        <v>1</v>
      </c>
      <c r="G59" s="189">
        <f ca="1"/>
        <v>1</v>
      </c>
      <c r="H59" s="189">
        <f ca="1"/>
        <v>0</v>
      </c>
      <c r="I59" s="189">
        <f ca="1"/>
        <v>1</v>
      </c>
    </row>
    <row r="60" spans="3:9">
      <c r="C60" s="466"/>
      <c r="D60" s="189" cm="1">
        <f t="array" aca="1" ref="D60:I60" ca="1">OFFSET('Inception-v4각각 10번'!$E$242:$Q$281,ROW(A8)*4-1,COLUMN(A8)-0,1,6)</f>
        <v>1</v>
      </c>
      <c r="E60" s="189">
        <f ca="1"/>
        <v>0.99583333730697599</v>
      </c>
      <c r="F60" s="189">
        <f ca="1"/>
        <v>1</v>
      </c>
      <c r="G60" s="189">
        <f ca="1"/>
        <v>1</v>
      </c>
      <c r="H60" s="189">
        <f ca="1"/>
        <v>0</v>
      </c>
      <c r="I60" s="189">
        <f ca="1"/>
        <v>1</v>
      </c>
    </row>
    <row r="61" spans="3:9">
      <c r="C61" s="466"/>
      <c r="D61" s="189" cm="1">
        <f t="array" aca="1" ref="D61:I61" ca="1">OFFSET('Inception-v4각각 10번'!$E$242:$Q$281,ROW(A9)*4-1,COLUMN(A9)-0,1,6)</f>
        <v>1</v>
      </c>
      <c r="E61" s="189">
        <f ca="1"/>
        <v>1</v>
      </c>
      <c r="F61" s="189">
        <f ca="1"/>
        <v>1</v>
      </c>
      <c r="G61" s="189">
        <f ca="1"/>
        <v>0.99166667461395197</v>
      </c>
      <c r="H61" s="189">
        <f ca="1"/>
        <v>0</v>
      </c>
      <c r="I61" s="189">
        <f ca="1"/>
        <v>1</v>
      </c>
    </row>
    <row r="62" spans="3:9">
      <c r="C62" s="466"/>
      <c r="D62" s="189" cm="1">
        <f t="array" aca="1" ref="D62:I62" ca="1">OFFSET('Inception-v4각각 10번'!$E$242:$Q$281,ROW(A10)*4-1,COLUMN(A10)-0,1,6)</f>
        <v>1</v>
      </c>
      <c r="E62" s="189">
        <f ca="1"/>
        <v>0.97500002384185702</v>
      </c>
      <c r="F62" s="189">
        <f ca="1"/>
        <v>1</v>
      </c>
      <c r="G62" s="189">
        <f ca="1"/>
        <v>1</v>
      </c>
      <c r="H62" s="189">
        <f ca="1"/>
        <v>0</v>
      </c>
      <c r="I62" s="189">
        <f ca="1"/>
        <v>0.99166667461395197</v>
      </c>
    </row>
    <row r="63" spans="3:9">
      <c r="C63" s="467" t="s">
        <v>57</v>
      </c>
      <c r="D63" s="190" cm="1">
        <f t="array" aca="1" ref="D63:I63" ca="1">OFFSET('Inception-v4각각 10번'!$E$289:$Q$328,ROW($A1)*4-1,COLUMN(A1)-0,1,6)</f>
        <v>1</v>
      </c>
      <c r="E63" s="190">
        <f ca="1"/>
        <v>1</v>
      </c>
      <c r="F63" s="190">
        <f ca="1"/>
        <v>1</v>
      </c>
      <c r="G63" s="190">
        <f ca="1"/>
        <v>1</v>
      </c>
      <c r="H63" s="190">
        <f ca="1"/>
        <v>0</v>
      </c>
      <c r="I63" s="190">
        <f ca="1"/>
        <v>1</v>
      </c>
    </row>
    <row r="64" spans="3:9">
      <c r="C64" s="467"/>
      <c r="D64" s="190" cm="1">
        <f t="array" aca="1" ref="D64:I64" ca="1">OFFSET('Inception-v4각각 10번'!$E$289:$Q$328,ROW($A2)*4-1,COLUMN(A2)-0,1,6)</f>
        <v>1</v>
      </c>
      <c r="E64" s="190">
        <f ca="1"/>
        <v>1</v>
      </c>
      <c r="F64" s="190">
        <f ca="1"/>
        <v>1</v>
      </c>
      <c r="G64" s="190">
        <f ca="1"/>
        <v>1</v>
      </c>
      <c r="H64" s="190">
        <f ca="1"/>
        <v>0</v>
      </c>
      <c r="I64" s="190">
        <f ca="1"/>
        <v>1</v>
      </c>
    </row>
    <row r="65" spans="3:9">
      <c r="C65" s="467"/>
      <c r="D65" s="190" cm="1">
        <f t="array" aca="1" ref="D65:I65" ca="1">OFFSET('Inception-v4각각 10번'!$E$289:$Q$328,ROW($A3)*4-1,COLUMN(A3)-0,1,6)</f>
        <v>1</v>
      </c>
      <c r="E65" s="190">
        <f ca="1"/>
        <v>1</v>
      </c>
      <c r="F65" s="190">
        <f ca="1"/>
        <v>1</v>
      </c>
      <c r="G65" s="190">
        <f ca="1"/>
        <v>1</v>
      </c>
      <c r="H65" s="190">
        <f ca="1"/>
        <v>0</v>
      </c>
      <c r="I65" s="190">
        <f ca="1"/>
        <v>1</v>
      </c>
    </row>
    <row r="66" spans="3:9">
      <c r="C66" s="467"/>
      <c r="D66" s="190" cm="1">
        <f t="array" aca="1" ref="D66:I66" ca="1">OFFSET('Inception-v4각각 10번'!$E$289:$Q$328,ROW($A4)*4-1,COLUMN(A4)-0,1,6)</f>
        <v>0.99791663885116499</v>
      </c>
      <c r="E66" s="190">
        <f ca="1"/>
        <v>1</v>
      </c>
      <c r="F66" s="190">
        <f ca="1"/>
        <v>1</v>
      </c>
      <c r="G66" s="190">
        <f ca="1"/>
        <v>1</v>
      </c>
      <c r="H66" s="190">
        <f ca="1"/>
        <v>0</v>
      </c>
      <c r="I66" s="190">
        <f ca="1"/>
        <v>1</v>
      </c>
    </row>
    <row r="67" spans="3:9">
      <c r="C67" s="467"/>
      <c r="D67" s="190" cm="1">
        <f t="array" aca="1" ref="D67:I67" ca="1">OFFSET('Inception-v4각각 10번'!$E$289:$Q$328,ROW($A5)*4-1,COLUMN(A5)-0,1,6)</f>
        <v>1</v>
      </c>
      <c r="E67" s="190">
        <f ca="1"/>
        <v>1</v>
      </c>
      <c r="F67" s="190">
        <f ca="1"/>
        <v>1</v>
      </c>
      <c r="G67" s="190">
        <f ca="1"/>
        <v>1</v>
      </c>
      <c r="H67" s="190">
        <f ca="1"/>
        <v>0</v>
      </c>
      <c r="I67" s="190">
        <f ca="1"/>
        <v>1</v>
      </c>
    </row>
    <row r="68" spans="3:9">
      <c r="C68" s="467"/>
      <c r="D68" s="190" cm="1">
        <f t="array" aca="1" ref="D68:I68" ca="1">OFFSET('Inception-v4각각 10번'!$E$289:$Q$328,ROW($A6)*4-1,COLUMN(A6)-0,1,6)</f>
        <v>1</v>
      </c>
      <c r="E68" s="190">
        <f ca="1"/>
        <v>1</v>
      </c>
      <c r="F68" s="190">
        <f ca="1"/>
        <v>1</v>
      </c>
      <c r="G68" s="190">
        <f ca="1"/>
        <v>1</v>
      </c>
      <c r="H68" s="190">
        <f ca="1"/>
        <v>0</v>
      </c>
      <c r="I68" s="190">
        <f ca="1"/>
        <v>0.99374997615814198</v>
      </c>
    </row>
    <row r="69" spans="3:9">
      <c r="C69" s="467"/>
      <c r="D69" s="190" cm="1">
        <f t="array" aca="1" ref="D69:I69" ca="1">OFFSET('Inception-v4각각 10번'!$E$289:$Q$328,ROW($A7)*4-1,COLUMN(A7)-0,1,6)</f>
        <v>1</v>
      </c>
      <c r="E69" s="190">
        <f ca="1"/>
        <v>1</v>
      </c>
      <c r="F69" s="190">
        <f ca="1"/>
        <v>1</v>
      </c>
      <c r="G69" s="190">
        <f ca="1"/>
        <v>1</v>
      </c>
      <c r="H69" s="190">
        <f ca="1"/>
        <v>0</v>
      </c>
      <c r="I69" s="190">
        <f ca="1"/>
        <v>1</v>
      </c>
    </row>
    <row r="70" spans="3:9">
      <c r="C70" s="467"/>
      <c r="D70" s="190" cm="1">
        <f t="array" aca="1" ref="D70:I70" ca="1">OFFSET('Inception-v4각각 10번'!$E$289:$Q$328,ROW($A8)*4-1,COLUMN(A8)-0,1,6)</f>
        <v>1</v>
      </c>
      <c r="E70" s="190">
        <f ca="1"/>
        <v>1</v>
      </c>
      <c r="F70" s="190">
        <f ca="1"/>
        <v>1</v>
      </c>
      <c r="G70" s="190">
        <f ca="1"/>
        <v>1</v>
      </c>
      <c r="H70" s="190">
        <f ca="1"/>
        <v>0</v>
      </c>
      <c r="I70" s="190">
        <f ca="1"/>
        <v>0.99374997615814198</v>
      </c>
    </row>
    <row r="71" spans="3:9">
      <c r="C71" s="467"/>
      <c r="D71" s="190" cm="1">
        <f t="array" aca="1" ref="D71:I71" ca="1">OFFSET('Inception-v4각각 10번'!$E$289:$Q$328,ROW($A9)*4-1,COLUMN(A9)-0,1,6)</f>
        <v>1</v>
      </c>
      <c r="E71" s="190">
        <f ca="1"/>
        <v>1</v>
      </c>
      <c r="F71" s="190">
        <f ca="1"/>
        <v>1</v>
      </c>
      <c r="G71" s="190">
        <f ca="1"/>
        <v>1</v>
      </c>
      <c r="H71" s="190">
        <f ca="1"/>
        <v>0</v>
      </c>
      <c r="I71" s="190">
        <f ca="1"/>
        <v>1</v>
      </c>
    </row>
    <row r="72" spans="3:9">
      <c r="C72" s="467"/>
      <c r="D72" s="190" cm="1">
        <f t="array" aca="1" ref="D72:I72" ca="1">OFFSET('Inception-v4각각 10번'!$E$289:$Q$328,ROW($A10)*4-1,COLUMN(A10)-0,1,6)</f>
        <v>1</v>
      </c>
      <c r="E72" s="190">
        <f ca="1"/>
        <v>1</v>
      </c>
      <c r="F72" s="190">
        <f ca="1"/>
        <v>1</v>
      </c>
      <c r="G72" s="190">
        <f ca="1"/>
        <v>1</v>
      </c>
      <c r="H72" s="190">
        <f ca="1"/>
        <v>0</v>
      </c>
      <c r="I72" s="190">
        <f ca="1"/>
        <v>1</v>
      </c>
    </row>
    <row r="75" spans="3:9">
      <c r="C75" t="s">
        <v>69</v>
      </c>
    </row>
    <row r="76" spans="3:9">
      <c r="C76" s="463" t="s">
        <v>68</v>
      </c>
      <c r="D76" s="184" cm="1">
        <f t="array" aca="1" ref="D76:I76" ca="1">OFFSET('Inception-v4각각 10번'!$E$7:$Q$46,ROW($A1)*4-4,COLUMN(A1)-0,1,6)</f>
        <v>69.819374084472599</v>
      </c>
      <c r="E76" s="184">
        <f ca="1"/>
        <v>195.42864990234301</v>
      </c>
      <c r="F76" s="184">
        <f ca="1"/>
        <v>37.327602386474602</v>
      </c>
      <c r="G76" s="184">
        <f ca="1"/>
        <v>52.492282867431598</v>
      </c>
      <c r="H76" s="184">
        <f ca="1"/>
        <v>0</v>
      </c>
      <c r="I76" s="184">
        <f ca="1"/>
        <v>36.999862670898402</v>
      </c>
    </row>
    <row r="77" spans="3:9">
      <c r="C77" s="463"/>
      <c r="D77" s="184" cm="1">
        <f t="array" aca="1" ref="D77:I77" ca="1">OFFSET('Inception-v4각각 10번'!$E$7:$Q$46,ROW($A2)*4-4,COLUMN(A2)-0,1,6)</f>
        <v>170.73831176757801</v>
      </c>
      <c r="E77" s="184">
        <f ca="1"/>
        <v>11.5706481933593</v>
      </c>
      <c r="F77" s="184">
        <f ca="1"/>
        <v>9.3861322402954102</v>
      </c>
      <c r="G77" s="184">
        <f ca="1"/>
        <v>53.734947204589801</v>
      </c>
      <c r="H77" s="184">
        <f ca="1"/>
        <v>0</v>
      </c>
      <c r="I77" s="184">
        <f ca="1"/>
        <v>21.988439559936499</v>
      </c>
    </row>
    <row r="78" spans="3:9">
      <c r="C78" s="463"/>
      <c r="D78" s="184" cm="1">
        <f t="array" aca="1" ref="D78:I78" ca="1">OFFSET('Inception-v4각각 10번'!$E$7:$Q$46,ROW($A3)*4-4,COLUMN(A3)-0,1,6)</f>
        <v>100.57232666015599</v>
      </c>
      <c r="E78" s="184">
        <f ca="1"/>
        <v>78.158073425292898</v>
      </c>
      <c r="F78" s="184">
        <f ca="1"/>
        <v>5.37767527930554E-6</v>
      </c>
      <c r="G78" s="184">
        <f ca="1"/>
        <v>33.191959381103501</v>
      </c>
      <c r="H78" s="184">
        <f ca="1"/>
        <v>0</v>
      </c>
      <c r="I78" s="184">
        <f ca="1"/>
        <v>87.5836181640625</v>
      </c>
    </row>
    <row r="79" spans="3:9">
      <c r="C79" s="463"/>
      <c r="D79" s="184" cm="1">
        <f t="array" aca="1" ref="D79:I79" ca="1">OFFSET('Inception-v4각각 10번'!$E$7:$Q$46,ROW($A4)*4-4,COLUMN(A4)-0,1,6)</f>
        <v>55.404537200927699</v>
      </c>
      <c r="E79" s="184">
        <f ca="1"/>
        <v>71.24169921875</v>
      </c>
      <c r="F79" s="184">
        <f ca="1"/>
        <v>2.2184052467346098</v>
      </c>
      <c r="G79" s="184">
        <f ca="1"/>
        <v>95.686065673828097</v>
      </c>
      <c r="H79" s="184">
        <f ca="1"/>
        <v>0</v>
      </c>
      <c r="I79" s="184">
        <f ca="1"/>
        <v>95.313758850097599</v>
      </c>
    </row>
    <row r="80" spans="3:9">
      <c r="C80" s="463"/>
      <c r="D80" s="184" cm="1">
        <f t="array" aca="1" ref="D80:I80" ca="1">OFFSET('Inception-v4각각 10번'!$E$7:$Q$46,ROW($A5)*4-4,COLUMN(A5)-0,1,6)</f>
        <v>3.3533947467803902</v>
      </c>
      <c r="E80" s="184">
        <f ca="1"/>
        <v>30.7703647613525</v>
      </c>
      <c r="F80" s="184">
        <f ca="1"/>
        <v>53.237758636474602</v>
      </c>
      <c r="G80" s="184">
        <f ca="1"/>
        <v>101.243560791015</v>
      </c>
      <c r="H80" s="184">
        <f ca="1"/>
        <v>0</v>
      </c>
      <c r="I80" s="184">
        <f ca="1"/>
        <v>79.928787231445298</v>
      </c>
    </row>
    <row r="81" spans="3:9">
      <c r="C81" s="463"/>
      <c r="D81" s="184" cm="1">
        <f t="array" aca="1" ref="D81:I81" ca="1">OFFSET('Inception-v4각각 10번'!$E$7:$Q$46,ROW($A6)*4-4,COLUMN(A6)-0,1,6)</f>
        <v>9.0291423797607404</v>
      </c>
      <c r="E81" s="184">
        <f ca="1"/>
        <v>88.861770629882798</v>
      </c>
      <c r="F81" s="184">
        <f ca="1"/>
        <v>41.630546569824197</v>
      </c>
      <c r="G81" s="184">
        <f ca="1"/>
        <v>80.094047546386705</v>
      </c>
      <c r="H81" s="184">
        <f ca="1"/>
        <v>0</v>
      </c>
      <c r="I81" s="184">
        <f ca="1"/>
        <v>13.845507621765099</v>
      </c>
    </row>
    <row r="82" spans="3:9">
      <c r="C82" s="463"/>
      <c r="D82" s="184" cm="1">
        <f t="array" aca="1" ref="D82:I82" ca="1">OFFSET('Inception-v4각각 10번'!$E$7:$Q$46,ROW($A7)*4-4,COLUMN(A7)-0,1,6)</f>
        <v>36.620105743408203</v>
      </c>
      <c r="E82" s="184">
        <f ca="1"/>
        <v>116.904907226562</v>
      </c>
      <c r="F82" s="184">
        <f ca="1"/>
        <v>208.55693054199199</v>
      </c>
      <c r="G82" s="184">
        <f ca="1"/>
        <v>180.463943481445</v>
      </c>
      <c r="H82" s="184">
        <f ca="1"/>
        <v>0</v>
      </c>
      <c r="I82" s="184">
        <f ca="1"/>
        <v>4.96887159347534</v>
      </c>
    </row>
    <row r="83" spans="3:9">
      <c r="C83" s="463"/>
      <c r="D83" s="184" cm="1">
        <f t="array" aca="1" ref="D83:I83" ca="1">OFFSET('Inception-v4각각 10번'!$E$7:$Q$46,ROW($A8)*4-4,COLUMN(A8)-0,1,6)</f>
        <v>35.436546325683501</v>
      </c>
      <c r="E83" s="184">
        <f ca="1"/>
        <v>23.587245941162099</v>
      </c>
      <c r="F83" s="184">
        <f ca="1"/>
        <v>43.86079788208</v>
      </c>
      <c r="G83" s="184">
        <f ca="1"/>
        <v>12.794878005981399</v>
      </c>
      <c r="H83" s="184">
        <f ca="1"/>
        <v>0</v>
      </c>
      <c r="I83" s="184">
        <f ca="1"/>
        <v>26.641942977905199</v>
      </c>
    </row>
    <row r="84" spans="3:9">
      <c r="C84" s="463"/>
      <c r="D84" s="184" cm="1">
        <f t="array" aca="1" ref="D84:I84" ca="1">OFFSET('Inception-v4각각 10번'!$E$7:$Q$46,ROW($A9)*4-4,COLUMN(A9)-0,1,6)</f>
        <v>9.7307711839675903E-2</v>
      </c>
      <c r="E84" s="184">
        <f ca="1"/>
        <v>42.649829864501903</v>
      </c>
      <c r="F84" s="184">
        <f ca="1"/>
        <v>174.60627746582</v>
      </c>
      <c r="G84" s="184">
        <f ca="1"/>
        <v>22.648180007934499</v>
      </c>
      <c r="H84" s="184">
        <f ca="1"/>
        <v>0</v>
      </c>
      <c r="I84" s="184">
        <f ca="1"/>
        <v>129.45487976074199</v>
      </c>
    </row>
    <row r="85" spans="3:9">
      <c r="C85" s="463"/>
      <c r="D85" s="184" cm="1">
        <f t="array" aca="1" ref="D85:I85" ca="1">OFFSET('Inception-v4각각 10번'!$E$7:$Q$46,ROW($A10)*4-4,COLUMN(A10)-0,1,6)</f>
        <v>58.386924743652301</v>
      </c>
      <c r="E85" s="184">
        <f ca="1"/>
        <v>224.49174499511699</v>
      </c>
      <c r="F85" s="184">
        <f ca="1"/>
        <v>27.173973083496001</v>
      </c>
      <c r="G85" s="184">
        <f ca="1"/>
        <v>197.75358581542901</v>
      </c>
      <c r="H85" s="184">
        <f ca="1"/>
        <v>0</v>
      </c>
      <c r="I85" s="184">
        <f ca="1"/>
        <v>40.309684753417898</v>
      </c>
    </row>
    <row r="86" spans="3:9">
      <c r="C86" s="464" t="s">
        <v>52</v>
      </c>
      <c r="D86" s="185" cm="1">
        <f t="array" aca="1" ref="D86:I86" ca="1">OFFSET('Inception-v4각각 10번'!$E$54:$Q$93,ROW($A1)*4-4,COLUMN(A1)-0,1,6)</f>
        <v>0.96373438835143999</v>
      </c>
      <c r="E86" s="185">
        <f ca="1"/>
        <v>2.1907267570495601</v>
      </c>
      <c r="F86" s="185">
        <f ca="1"/>
        <v>74.764396667480398</v>
      </c>
      <c r="G86" s="185">
        <f ca="1"/>
        <v>22.460582733154201</v>
      </c>
      <c r="H86" s="185">
        <f ca="1"/>
        <v>0</v>
      </c>
      <c r="I86" s="185">
        <f ca="1"/>
        <v>2.9770088195800701</v>
      </c>
    </row>
    <row r="87" spans="3:9">
      <c r="C87" s="464"/>
      <c r="D87" s="185" cm="1">
        <f t="array" aca="1" ref="D87:I87" ca="1">OFFSET('Inception-v4각각 10번'!$E$54:$Q$93,ROW($A2)*4-4,COLUMN(A2)-0,1,6)</f>
        <v>46.481048583984297</v>
      </c>
      <c r="E87" s="185">
        <f ca="1"/>
        <v>0.52804648876190097</v>
      </c>
      <c r="F87" s="185">
        <f ca="1"/>
        <v>0.28769853711128202</v>
      </c>
      <c r="G87" s="185">
        <f ca="1"/>
        <v>44.397335052490199</v>
      </c>
      <c r="H87" s="185">
        <f ca="1"/>
        <v>0</v>
      </c>
      <c r="I87" s="185">
        <f ca="1"/>
        <v>18.473894119262599</v>
      </c>
    </row>
    <row r="88" spans="3:9">
      <c r="C88" s="464"/>
      <c r="D88" s="185" cm="1">
        <f t="array" aca="1" ref="D88:I88" ca="1">OFFSET('Inception-v4각각 10번'!$E$54:$Q$93,ROW($A3)*4-4,COLUMN(A3)-0,1,6)</f>
        <v>1.4320083856582599</v>
      </c>
      <c r="E88" s="185">
        <f ca="1"/>
        <v>1.0540974140167201</v>
      </c>
      <c r="F88" s="185">
        <f ca="1"/>
        <v>11.5521697998046</v>
      </c>
      <c r="G88" s="185">
        <f ca="1"/>
        <v>22.595542907714801</v>
      </c>
      <c r="H88" s="185">
        <f ca="1"/>
        <v>0</v>
      </c>
      <c r="I88" s="185">
        <f ca="1"/>
        <v>2.2566237449645898</v>
      </c>
    </row>
    <row r="89" spans="3:9">
      <c r="C89" s="464"/>
      <c r="D89" s="185" cm="1">
        <f t="array" aca="1" ref="D89:I89" ca="1">OFFSET('Inception-v4각각 10번'!$E$54:$Q$93,ROW($A4)*4-4,COLUMN(A4)-0,1,6)</f>
        <v>24.641321182250898</v>
      </c>
      <c r="E89" s="185">
        <f ca="1"/>
        <v>9.1946029663085902</v>
      </c>
      <c r="F89" s="185">
        <f ca="1"/>
        <v>7.09034919738769</v>
      </c>
      <c r="G89" s="185">
        <f ca="1"/>
        <v>4.8125734329223597</v>
      </c>
      <c r="H89" s="185">
        <f ca="1"/>
        <v>0</v>
      </c>
      <c r="I89" s="185">
        <f ca="1"/>
        <v>2.8522150516510001</v>
      </c>
    </row>
    <row r="90" spans="3:9">
      <c r="C90" s="464"/>
      <c r="D90" s="185" cm="1">
        <f t="array" aca="1" ref="D90:I90" ca="1">OFFSET('Inception-v4각각 10번'!$E$54:$Q$93,ROW($A5)*4-4,COLUMN(A5)-0,1,6)</f>
        <v>8.2614459991455007</v>
      </c>
      <c r="E90" s="185">
        <f ca="1"/>
        <v>0.89181590080261197</v>
      </c>
      <c r="F90" s="185">
        <f ca="1"/>
        <v>4.0548844337463299</v>
      </c>
      <c r="G90" s="185">
        <f ca="1"/>
        <v>53.945884704589801</v>
      </c>
      <c r="H90" s="185">
        <f ca="1"/>
        <v>0</v>
      </c>
      <c r="I90" s="185">
        <f ca="1"/>
        <v>9.44152736663818</v>
      </c>
    </row>
    <row r="91" spans="3:9">
      <c r="C91" s="464"/>
      <c r="D91" s="185" cm="1">
        <f t="array" aca="1" ref="D91:I91" ca="1">OFFSET('Inception-v4각각 10번'!$E$54:$Q$93,ROW($A6)*4-4,COLUMN(A6)-0,1,6)</f>
        <v>3.4027214050292902</v>
      </c>
      <c r="E91" s="185">
        <f ca="1"/>
        <v>6.9366803169250399</v>
      </c>
      <c r="F91" s="185">
        <f ca="1"/>
        <v>1.4595906734466499</v>
      </c>
      <c r="G91" s="185">
        <f ca="1"/>
        <v>1.0300821065902701</v>
      </c>
      <c r="H91" s="185">
        <f ca="1"/>
        <v>0</v>
      </c>
      <c r="I91" s="185">
        <f ca="1"/>
        <v>56.470584869384702</v>
      </c>
    </row>
    <row r="92" spans="3:9">
      <c r="C92" s="464"/>
      <c r="D92" s="185" cm="1">
        <f t="array" aca="1" ref="D92:I92" ca="1">OFFSET('Inception-v4각각 10번'!$E$54:$Q$93,ROW($A7)*4-4,COLUMN(A7)-0,1,6)</f>
        <v>16.4841003417968</v>
      </c>
      <c r="E92" s="185">
        <f ca="1"/>
        <v>3.8338744640350302</v>
      </c>
      <c r="F92" s="185">
        <f ca="1"/>
        <v>3.0696644783020002</v>
      </c>
      <c r="G92" s="185">
        <f ca="1"/>
        <v>2.7752084732055602</v>
      </c>
      <c r="H92" s="185">
        <f ca="1"/>
        <v>0</v>
      </c>
      <c r="I92" s="185">
        <f ca="1"/>
        <v>35.746780395507798</v>
      </c>
    </row>
    <row r="93" spans="3:9">
      <c r="C93" s="464"/>
      <c r="D93" s="185" cm="1">
        <f t="array" aca="1" ref="D93:I93" ca="1">OFFSET('Inception-v4각각 10번'!$E$54:$Q$93,ROW($A8)*4-4,COLUMN(A8)-0,1,6)</f>
        <v>21.616998672485298</v>
      </c>
      <c r="E93" s="185">
        <f ca="1"/>
        <v>6.08581113815307</v>
      </c>
      <c r="F93" s="185">
        <f ca="1"/>
        <v>15.262637138366699</v>
      </c>
      <c r="G93" s="185">
        <f ca="1"/>
        <v>34.5542793273925</v>
      </c>
      <c r="H93" s="185">
        <f ca="1"/>
        <v>0</v>
      </c>
      <c r="I93" s="185">
        <f ca="1"/>
        <v>8.1973915100097603</v>
      </c>
    </row>
    <row r="94" spans="3:9">
      <c r="C94" s="464"/>
      <c r="D94" s="185" cm="1">
        <f t="array" aca="1" ref="D94:I94" ca="1">OFFSET('Inception-v4각각 10번'!$E$54:$Q$93,ROW($A9)*4-4,COLUMN(A9)-0,1,6)</f>
        <v>28.418724060058501</v>
      </c>
      <c r="E94" s="185">
        <f ca="1"/>
        <v>1.1363053321838299</v>
      </c>
      <c r="F94" s="185">
        <f ca="1"/>
        <v>28.5128059387207</v>
      </c>
      <c r="G94" s="185">
        <f ca="1"/>
        <v>13.4049978256225</v>
      </c>
      <c r="H94" s="185">
        <f ca="1"/>
        <v>0</v>
      </c>
      <c r="I94" s="185">
        <f ca="1"/>
        <v>15.861990928649901</v>
      </c>
    </row>
    <row r="95" spans="3:9">
      <c r="C95" s="464"/>
      <c r="D95" s="185" cm="1">
        <f t="array" aca="1" ref="D95:I95" ca="1">OFFSET('Inception-v4각각 10번'!$E$54:$Q$93,ROW($A10)*4-4,COLUMN(A10)-0,1,6)</f>
        <v>1.96332943439483</v>
      </c>
      <c r="E95" s="185">
        <f ca="1"/>
        <v>0.196977898478508</v>
      </c>
      <c r="F95" s="185">
        <f ca="1"/>
        <v>1.9071619510650599</v>
      </c>
      <c r="G95" s="185">
        <f ca="1"/>
        <v>1.2048983573913501</v>
      </c>
      <c r="H95" s="185">
        <f ca="1"/>
        <v>0</v>
      </c>
      <c r="I95" s="185">
        <f ca="1"/>
        <v>4.2557592391967702</v>
      </c>
    </row>
    <row r="96" spans="3:9">
      <c r="C96" s="465" t="s">
        <v>53</v>
      </c>
      <c r="D96" s="186" cm="1">
        <f t="array" aca="1" ref="D96:I96" ca="1">OFFSET('Inception-v4각각 10번'!$E$101:$Q$140,ROW($A1)*4-4,COLUMN(A1)-0,1,6)</f>
        <v>1.25923788547515</v>
      </c>
      <c r="E96" s="186">
        <f ca="1"/>
        <v>1.4861532449722199</v>
      </c>
      <c r="F96" s="186">
        <f ca="1"/>
        <v>1.1516147851943901</v>
      </c>
      <c r="G96" s="186">
        <f ca="1"/>
        <v>3.31979036331176</v>
      </c>
      <c r="H96" s="186">
        <f ca="1"/>
        <v>0</v>
      </c>
      <c r="I96" s="186">
        <f ca="1"/>
        <v>4.8185048103332502</v>
      </c>
    </row>
    <row r="97" spans="3:9">
      <c r="C97" s="465"/>
      <c r="D97" s="186" cm="1">
        <f t="array" aca="1" ref="D97:I97" ca="1">OFFSET('Inception-v4각각 10번'!$E$101:$Q$140,ROW($A2)*4-4,COLUMN(A2)-0,1,6)</f>
        <v>7.1031584739684996</v>
      </c>
      <c r="E97" s="186">
        <f ca="1"/>
        <v>3.4256732463836599</v>
      </c>
      <c r="F97" s="186">
        <f ca="1"/>
        <v>3.3637938499450599</v>
      </c>
      <c r="G97" s="186">
        <f ca="1"/>
        <v>4.0269670486450098</v>
      </c>
      <c r="H97" s="186">
        <f ca="1"/>
        <v>0</v>
      </c>
      <c r="I97" s="186">
        <f ca="1"/>
        <v>8.9631042480468697</v>
      </c>
    </row>
    <row r="98" spans="3:9">
      <c r="C98" s="465"/>
      <c r="D98" s="186" cm="1">
        <f t="array" aca="1" ref="D98:I98" ca="1">OFFSET('Inception-v4각각 10번'!$E$101:$Q$140,ROW($A3)*4-4,COLUMN(A3)-0,1,6)</f>
        <v>49.6433715820312</v>
      </c>
      <c r="E98" s="186">
        <f ca="1"/>
        <v>2.4249517917632999</v>
      </c>
      <c r="F98" s="186">
        <f ca="1"/>
        <v>8.1090965270996094</v>
      </c>
      <c r="G98" s="186">
        <f ca="1"/>
        <v>0.93163627386093095</v>
      </c>
      <c r="H98" s="186">
        <f ca="1"/>
        <v>0</v>
      </c>
      <c r="I98" s="186">
        <f ca="1"/>
        <v>8.7144861221313406</v>
      </c>
    </row>
    <row r="99" spans="3:9">
      <c r="C99" s="465"/>
      <c r="D99" s="186" cm="1">
        <f t="array" aca="1" ref="D99:I99" ca="1">OFFSET('Inception-v4각각 10번'!$E$101:$Q$140,ROW($A4)*4-4,COLUMN(A4)-0,1,6)</f>
        <v>95.512840270996094</v>
      </c>
      <c r="E99" s="186">
        <f ca="1"/>
        <v>10.128689765930099</v>
      </c>
      <c r="F99" s="186">
        <f ca="1"/>
        <v>30.1465530395507</v>
      </c>
      <c r="G99" s="186">
        <f ca="1"/>
        <v>3.7316222190856898</v>
      </c>
      <c r="H99" s="186">
        <f ca="1"/>
        <v>0</v>
      </c>
      <c r="I99" s="186">
        <f ca="1"/>
        <v>6.4178657531738201</v>
      </c>
    </row>
    <row r="100" spans="3:9">
      <c r="C100" s="465"/>
      <c r="D100" s="186" cm="1">
        <f t="array" aca="1" ref="D100:I100" ca="1">OFFSET('Inception-v4각각 10번'!$E$101:$Q$140,ROW($A5)*4-4,COLUMN(A5)-0,1,6)</f>
        <v>23.091182708740199</v>
      </c>
      <c r="E100" s="186">
        <f ca="1"/>
        <v>2.1114282310008999E-2</v>
      </c>
      <c r="F100" s="186">
        <f ca="1"/>
        <v>0.68324851989746005</v>
      </c>
      <c r="G100" s="186">
        <f ca="1"/>
        <v>15.1860656738281</v>
      </c>
      <c r="H100" s="186">
        <f ca="1"/>
        <v>0</v>
      </c>
      <c r="I100" s="186">
        <f ca="1"/>
        <v>7.2630505561828604</v>
      </c>
    </row>
    <row r="101" spans="3:9">
      <c r="C101" s="465"/>
      <c r="D101" s="186" cm="1">
        <f t="array" aca="1" ref="D101:I101" ca="1">OFFSET('Inception-v4각각 10번'!$E$101:$Q$140,ROW($A6)*4-4,COLUMN(A6)-0,1,6)</f>
        <v>17.563720703125</v>
      </c>
      <c r="E101" s="186">
        <f ca="1"/>
        <v>2.4656946659088099</v>
      </c>
      <c r="F101" s="186">
        <f ca="1"/>
        <v>4.9181599617004297</v>
      </c>
      <c r="G101" s="186">
        <f ca="1"/>
        <v>3.9479773044586102</v>
      </c>
      <c r="H101" s="186">
        <f ca="1"/>
        <v>0</v>
      </c>
      <c r="I101" s="186">
        <f ca="1"/>
        <v>20.122417449951101</v>
      </c>
    </row>
    <row r="102" spans="3:9">
      <c r="C102" s="465"/>
      <c r="D102" s="186" cm="1">
        <f t="array" aca="1" ref="D102:I102" ca="1">OFFSET('Inception-v4각각 10번'!$E$101:$Q$140,ROW($A7)*4-4,COLUMN(A7)-0,1,6)</f>
        <v>11.124661445617599</v>
      </c>
      <c r="E102" s="186">
        <f ca="1"/>
        <v>0.91849207878112704</v>
      </c>
      <c r="F102" s="186">
        <f ca="1"/>
        <v>25.913341522216701</v>
      </c>
      <c r="G102" s="186">
        <f ca="1"/>
        <v>0.85346692800521795</v>
      </c>
      <c r="H102" s="186">
        <f ca="1"/>
        <v>0</v>
      </c>
      <c r="I102" s="186">
        <f ca="1"/>
        <v>14.268465042114199</v>
      </c>
    </row>
    <row r="103" spans="3:9">
      <c r="C103" s="465"/>
      <c r="D103" s="186" cm="1">
        <f t="array" aca="1" ref="D103:I103" ca="1">OFFSET('Inception-v4각각 10번'!$E$101:$Q$140,ROW($A8)*4-4,COLUMN(A8)-0,1,6)</f>
        <v>0.57973599433898904</v>
      </c>
      <c r="E103" s="186">
        <f ca="1"/>
        <v>1.36300349235534</v>
      </c>
      <c r="F103" s="186">
        <f ca="1"/>
        <v>17.457662582397401</v>
      </c>
      <c r="G103" s="186">
        <f ca="1"/>
        <v>33.288116455078097</v>
      </c>
      <c r="H103" s="186">
        <f ca="1"/>
        <v>0</v>
      </c>
      <c r="I103" s="186">
        <f ca="1"/>
        <v>1.50324499607086</v>
      </c>
    </row>
    <row r="104" spans="3:9">
      <c r="C104" s="465"/>
      <c r="D104" s="186" cm="1">
        <f t="array" aca="1" ref="D104:I104" ca="1">OFFSET('Inception-v4각각 10번'!$E$101:$Q$140,ROW($A9)*4-4,COLUMN(A9)-0,1,6)</f>
        <v>5.6075339317321697</v>
      </c>
      <c r="E104" s="186">
        <f ca="1"/>
        <v>0.82206100225448597</v>
      </c>
      <c r="F104" s="186">
        <f ca="1"/>
        <v>70.711692810058594</v>
      </c>
      <c r="G104" s="186">
        <f ca="1"/>
        <v>0.77762240171432495</v>
      </c>
      <c r="H104" s="186">
        <f ca="1"/>
        <v>0</v>
      </c>
      <c r="I104" s="186">
        <f ca="1"/>
        <v>1.28967901691794E-2</v>
      </c>
    </row>
    <row r="105" spans="3:9">
      <c r="C105" s="465"/>
      <c r="D105" s="186" cm="1">
        <f t="array" aca="1" ref="D105:I105" ca="1">OFFSET('Inception-v4각각 10번'!$E$101:$Q$140,ROW($A10)*4-4,COLUMN(A10)-0,1,6)</f>
        <v>36.791988372802699</v>
      </c>
      <c r="E105" s="186">
        <f ca="1"/>
        <v>6.4490604400634703</v>
      </c>
      <c r="F105" s="186">
        <f ca="1"/>
        <v>7.36494588851928</v>
      </c>
      <c r="G105" s="186">
        <f ca="1"/>
        <v>0.72306895256042403</v>
      </c>
      <c r="H105" s="186">
        <f ca="1"/>
        <v>0</v>
      </c>
      <c r="I105" s="186">
        <f ca="1"/>
        <v>0.53756135702133101</v>
      </c>
    </row>
    <row r="106" spans="3:9">
      <c r="C106" s="461" t="s">
        <v>54</v>
      </c>
      <c r="D106" s="187" cm="1">
        <f t="array" aca="1" ref="D106:I106" ca="1">OFFSET('Inception-v4각각 10번'!$E$148:$Q$187,ROW($A1)*4-4,COLUMN(A1)-0,1,6)</f>
        <v>6.3237272202968597E-2</v>
      </c>
      <c r="E106" s="187">
        <f ca="1"/>
        <v>0.92645668983459395</v>
      </c>
      <c r="F106" s="187">
        <f ca="1"/>
        <v>0.11123641580343201</v>
      </c>
      <c r="G106" s="187">
        <f ca="1"/>
        <v>0.27044436335563599</v>
      </c>
      <c r="H106" s="187">
        <f ca="1"/>
        <v>0</v>
      </c>
      <c r="I106" s="187">
        <f ca="1"/>
        <v>1.06046307086944</v>
      </c>
    </row>
    <row r="107" spans="3:9">
      <c r="C107" s="461"/>
      <c r="D107" s="187" cm="1">
        <f t="array" aca="1" ref="D107:I107" ca="1">OFFSET('Inception-v4각각 10번'!$E$148:$Q$187,ROW($A2)*4-4,COLUMN(A2)-0,1,6)</f>
        <v>11.618787765502899</v>
      </c>
      <c r="E107" s="187">
        <f ca="1"/>
        <v>0.60205566883087103</v>
      </c>
      <c r="F107" s="187">
        <f ca="1"/>
        <v>1.44440805912017</v>
      </c>
      <c r="G107" s="187">
        <f ca="1"/>
        <v>1.5862116813659599</v>
      </c>
      <c r="H107" s="187">
        <f ca="1"/>
        <v>0</v>
      </c>
      <c r="I107" s="187">
        <f ca="1"/>
        <v>1.53944480419158</v>
      </c>
    </row>
    <row r="108" spans="3:9">
      <c r="C108" s="461"/>
      <c r="D108" s="187" cm="1">
        <f t="array" aca="1" ref="D108:I108" ca="1">OFFSET('Inception-v4각각 10번'!$E$148:$Q$187,ROW($A3)*4-4,COLUMN(A3)-0,1,6)</f>
        <v>0.10050703585147799</v>
      </c>
      <c r="E108" s="187">
        <f ca="1"/>
        <v>14.5046291351318</v>
      </c>
      <c r="F108" s="187">
        <f ca="1"/>
        <v>0.96375668048858598</v>
      </c>
      <c r="G108" s="187">
        <f ca="1"/>
        <v>0.190705060958862</v>
      </c>
      <c r="H108" s="187">
        <f ca="1"/>
        <v>0</v>
      </c>
      <c r="I108" s="187">
        <f ca="1"/>
        <v>0.33196726441383301</v>
      </c>
    </row>
    <row r="109" spans="3:9">
      <c r="C109" s="461"/>
      <c r="D109" s="187" cm="1">
        <f t="array" aca="1" ref="D109:I109" ca="1">OFFSET('Inception-v4각각 10번'!$E$148:$Q$187,ROW($A4)*4-4,COLUMN(A4)-0,1,6)</f>
        <v>0.16709043085575101</v>
      </c>
      <c r="E109" s="187">
        <f ca="1"/>
        <v>3.1252019107341697E-2</v>
      </c>
      <c r="F109" s="187">
        <f ca="1"/>
        <v>0.14360100030899001</v>
      </c>
      <c r="G109" s="187">
        <f ca="1"/>
        <v>0.17987515032291401</v>
      </c>
      <c r="H109" s="187">
        <f ca="1"/>
        <v>0</v>
      </c>
      <c r="I109" s="187">
        <f ca="1"/>
        <v>0.26736748218536299</v>
      </c>
    </row>
    <row r="110" spans="3:9">
      <c r="C110" s="461"/>
      <c r="D110" s="187" cm="1">
        <f t="array" aca="1" ref="D110:I110" ca="1">OFFSET('Inception-v4각각 10번'!$E$148:$Q$187,ROW($A5)*4-4,COLUMN(A5)-0,1,6)</f>
        <v>0.61430853605270297</v>
      </c>
      <c r="E110" s="187">
        <f ca="1"/>
        <v>1.0160118341445901</v>
      </c>
      <c r="F110" s="187">
        <f ca="1"/>
        <v>2.1763288974761901</v>
      </c>
      <c r="G110" s="187">
        <f ca="1"/>
        <v>0.16684390604495999</v>
      </c>
      <c r="H110" s="187">
        <f ca="1"/>
        <v>0</v>
      </c>
      <c r="I110" s="187">
        <f ca="1"/>
        <v>0.38024044036865201</v>
      </c>
    </row>
    <row r="111" spans="3:9">
      <c r="C111" s="461"/>
      <c r="D111" s="187" cm="1">
        <f t="array" aca="1" ref="D111:I111" ca="1">OFFSET('Inception-v4각각 10번'!$E$148:$Q$187,ROW($A6)*4-4,COLUMN(A6)-0,1,6)</f>
        <v>0.34697753190994202</v>
      </c>
      <c r="E111" s="187">
        <f ca="1"/>
        <v>0.24797731637954701</v>
      </c>
      <c r="F111" s="187">
        <f ca="1"/>
        <v>5.7773685455322203</v>
      </c>
      <c r="G111" s="187">
        <f ca="1"/>
        <v>1.37299692630767</v>
      </c>
      <c r="H111" s="187">
        <f ca="1"/>
        <v>0</v>
      </c>
      <c r="I111" s="187">
        <f ca="1"/>
        <v>8.4167510271072304E-2</v>
      </c>
    </row>
    <row r="112" spans="3:9">
      <c r="C112" s="461"/>
      <c r="D112" s="187" cm="1">
        <f t="array" aca="1" ref="D112:I112" ca="1">OFFSET('Inception-v4각각 10번'!$E$148:$Q$187,ROW($A7)*4-4,COLUMN(A7)-0,1,6)</f>
        <v>4.4949846267700098</v>
      </c>
      <c r="E112" s="187">
        <f ca="1"/>
        <v>2.0928316116332999</v>
      </c>
      <c r="F112" s="187">
        <f ca="1"/>
        <v>0.35920372605323703</v>
      </c>
      <c r="G112" s="187">
        <f ca="1"/>
        <v>17.0331726074218</v>
      </c>
      <c r="H112" s="187">
        <f ca="1"/>
        <v>0</v>
      </c>
      <c r="I112" s="187">
        <f ca="1"/>
        <v>0.14740100502967801</v>
      </c>
    </row>
    <row r="113" spans="3:9">
      <c r="C113" s="461"/>
      <c r="D113" s="187" cm="1">
        <f t="array" aca="1" ref="D113:I113" ca="1">OFFSET('Inception-v4각각 10번'!$E$148:$Q$187,ROW($A8)*4-4,COLUMN(A8)-0,1,6)</f>
        <v>0.35789355635643</v>
      </c>
      <c r="E113" s="187">
        <f ca="1"/>
        <v>0.86036866903304998</v>
      </c>
      <c r="F113" s="187">
        <f ca="1"/>
        <v>5.9445891380309996</v>
      </c>
      <c r="G113" s="187">
        <f ca="1"/>
        <v>1.05907142162323</v>
      </c>
      <c r="H113" s="187">
        <f ca="1"/>
        <v>0</v>
      </c>
      <c r="I113" s="187">
        <f ca="1"/>
        <v>2.21836256980896</v>
      </c>
    </row>
    <row r="114" spans="3:9">
      <c r="C114" s="461"/>
      <c r="D114" s="187" cm="1">
        <f t="array" aca="1" ref="D114:I114" ca="1">OFFSET('Inception-v4각각 10번'!$E$148:$Q$187,ROW($A9)*4-4,COLUMN(A9)-0,1,6)</f>
        <v>3.4286174923181499E-2</v>
      </c>
      <c r="E114" s="187">
        <f ca="1"/>
        <v>6.5047330856323198</v>
      </c>
      <c r="F114" s="187">
        <f ca="1"/>
        <v>34.536018371582003</v>
      </c>
      <c r="G114" s="187">
        <f ca="1"/>
        <v>1.01307916641235</v>
      </c>
      <c r="H114" s="187">
        <f ca="1"/>
        <v>0</v>
      </c>
      <c r="I114" s="187">
        <f ca="1"/>
        <v>3.8203372955322199</v>
      </c>
    </row>
    <row r="115" spans="3:9">
      <c r="C115" s="461"/>
      <c r="D115" s="187" cm="1">
        <f t="array" aca="1" ref="D115:I115" ca="1">OFFSET('Inception-v4각각 10번'!$E$148:$Q$187,ROW($A10)*4-4,COLUMN(A10)-0,1,6)</f>
        <v>0.50212311744689897</v>
      </c>
      <c r="E115" s="187">
        <f ca="1"/>
        <v>8.3588764071464497E-2</v>
      </c>
      <c r="F115" s="187">
        <f ca="1"/>
        <v>2.2051520347595202</v>
      </c>
      <c r="G115" s="187">
        <f ca="1"/>
        <v>19.038101196288999</v>
      </c>
      <c r="H115" s="187">
        <f ca="1"/>
        <v>0</v>
      </c>
      <c r="I115" s="187">
        <f ca="1"/>
        <v>6.5959572792053195E-2</v>
      </c>
    </row>
    <row r="116" spans="3:9">
      <c r="C116" s="462" t="s">
        <v>55</v>
      </c>
      <c r="D116" s="188" cm="1">
        <f t="array" aca="1" ref="D116:I116" ca="1">OFFSET('Inception-v4각각 10번'!$E$195:$Q$234,ROW($A1)*4-4,COLUMN(A1)-0,1,6)</f>
        <v>1.3404730707406901E-2</v>
      </c>
      <c r="E116" s="188">
        <f ca="1"/>
        <v>3.2163362950086503E-2</v>
      </c>
      <c r="F116" s="188">
        <f ca="1"/>
        <v>5.64053617417812E-2</v>
      </c>
      <c r="G116" s="188">
        <f ca="1"/>
        <v>0.134762972593307</v>
      </c>
      <c r="H116" s="188">
        <f ca="1"/>
        <v>0</v>
      </c>
      <c r="I116" s="188">
        <f ca="1"/>
        <v>9.2399759292602504</v>
      </c>
    </row>
    <row r="117" spans="3:9">
      <c r="C117" s="462"/>
      <c r="D117" s="188" cm="1">
        <f t="array" aca="1" ref="D117:I117" ca="1">OFFSET('Inception-v4각각 10번'!$E$195:$Q$234,ROW($A2)*4-4,COLUMN(A2)-0,1,6)</f>
        <v>4.9910780042409897E-2</v>
      </c>
      <c r="E117" s="188">
        <f ca="1"/>
        <v>0.20756298303604101</v>
      </c>
      <c r="F117" s="188">
        <f ca="1"/>
        <v>0.31491219997406</v>
      </c>
      <c r="G117" s="188">
        <f ca="1"/>
        <v>3.8580272346735001E-2</v>
      </c>
      <c r="H117" s="188">
        <f ca="1"/>
        <v>0</v>
      </c>
      <c r="I117" s="188">
        <f ca="1"/>
        <v>2.9277043342590301</v>
      </c>
    </row>
    <row r="118" spans="3:9">
      <c r="C118" s="462"/>
      <c r="D118" s="188" cm="1">
        <f t="array" aca="1" ref="D118:I118" ca="1">OFFSET('Inception-v4각각 10번'!$E$195:$Q$234,ROW($A3)*4-4,COLUMN(A3)-0,1,6)</f>
        <v>0.110893256962299</v>
      </c>
      <c r="E118" s="188">
        <f ca="1"/>
        <v>2.07077991217374E-2</v>
      </c>
      <c r="F118" s="188">
        <f ca="1"/>
        <v>2.96501610428094E-2</v>
      </c>
      <c r="G118" s="188">
        <f ca="1"/>
        <v>5.7007284164428702</v>
      </c>
      <c r="H118" s="188">
        <f ca="1"/>
        <v>0</v>
      </c>
      <c r="I118" s="188">
        <f ca="1"/>
        <v>4.8681441694498E-2</v>
      </c>
    </row>
    <row r="119" spans="3:9">
      <c r="C119" s="462"/>
      <c r="D119" s="188" cm="1">
        <f t="array" aca="1" ref="D119:I119" ca="1">OFFSET('Inception-v4각각 10번'!$E$195:$Q$234,ROW($A4)*4-4,COLUMN(A4)-0,1,6)</f>
        <v>0.14604967832565299</v>
      </c>
      <c r="E119" s="188">
        <f ca="1"/>
        <v>0.326528280973434</v>
      </c>
      <c r="F119" s="188">
        <f ca="1"/>
        <v>0.22360897064208901</v>
      </c>
      <c r="G119" s="188">
        <f ca="1"/>
        <v>9.6232843399047798</v>
      </c>
      <c r="H119" s="188">
        <f ca="1"/>
        <v>0</v>
      </c>
      <c r="I119" s="188">
        <f ca="1"/>
        <v>3.5651639103889403E-2</v>
      </c>
    </row>
    <row r="120" spans="3:9">
      <c r="C120" s="462"/>
      <c r="D120" s="188" cm="1">
        <f t="array" aca="1" ref="D120:I120" ca="1">OFFSET('Inception-v4각각 10번'!$E$195:$Q$234,ROW($A5)*4-4,COLUMN(A5)-0,1,6)</f>
        <v>3.9256405085325199E-2</v>
      </c>
      <c r="E120" s="188">
        <f ca="1"/>
        <v>7.1033395826816503E-2</v>
      </c>
      <c r="F120" s="188">
        <f ca="1"/>
        <v>1.2553029060363701</v>
      </c>
      <c r="G120" s="188">
        <f ca="1"/>
        <v>0.365571409463882</v>
      </c>
      <c r="H120" s="188">
        <f ca="1"/>
        <v>0</v>
      </c>
      <c r="I120" s="188">
        <f ca="1"/>
        <v>3.3787265419960001E-2</v>
      </c>
    </row>
    <row r="121" spans="3:9">
      <c r="C121" s="462"/>
      <c r="D121" s="188" cm="1">
        <f t="array" aca="1" ref="D121:I121" ca="1">OFFSET('Inception-v4각각 10번'!$E$195:$Q$234,ROW($A6)*4-4,COLUMN(A6)-0,1,6)</f>
        <v>0.207291409373283</v>
      </c>
      <c r="E121" s="188">
        <f ca="1"/>
        <v>0.21136115491390201</v>
      </c>
      <c r="F121" s="188">
        <f ca="1"/>
        <v>0.19828142225742301</v>
      </c>
      <c r="G121" s="188">
        <f ca="1"/>
        <v>2.74681877344846E-2</v>
      </c>
      <c r="H121" s="188">
        <f ca="1"/>
        <v>0</v>
      </c>
      <c r="I121" s="188">
        <f ca="1"/>
        <v>1.7372926697134899E-2</v>
      </c>
    </row>
    <row r="122" spans="3:9">
      <c r="C122" s="462"/>
      <c r="D122" s="188" cm="1">
        <f t="array" aca="1" ref="D122:I122" ca="1">OFFSET('Inception-v4각각 10번'!$E$195:$Q$234,ROW($A7)*4-4,COLUMN(A7)-0,1,6)</f>
        <v>0.37478792667388899</v>
      </c>
      <c r="E122" s="188">
        <f ca="1"/>
        <v>1.17836901918053E-2</v>
      </c>
      <c r="F122" s="188">
        <f ca="1"/>
        <v>1.2818925380706701</v>
      </c>
      <c r="G122" s="188">
        <f ca="1"/>
        <v>0.12498807907104401</v>
      </c>
      <c r="H122" s="188">
        <f ca="1"/>
        <v>0</v>
      </c>
      <c r="I122" s="188">
        <f ca="1"/>
        <v>0.23666077852249101</v>
      </c>
    </row>
    <row r="123" spans="3:9">
      <c r="C123" s="462"/>
      <c r="D123" s="188" cm="1">
        <f t="array" aca="1" ref="D123:I123" ca="1">OFFSET('Inception-v4각각 10번'!$E$195:$Q$234,ROW($A8)*4-4,COLUMN(A8)-0,1,6)</f>
        <v>5.4806396365165697E-2</v>
      </c>
      <c r="E123" s="188">
        <f ca="1"/>
        <v>11.9191017150878</v>
      </c>
      <c r="F123" s="188">
        <f ca="1"/>
        <v>1.0409841537475499</v>
      </c>
      <c r="G123" s="188">
        <f ca="1"/>
        <v>3.2022807598114</v>
      </c>
      <c r="H123" s="188">
        <f ca="1"/>
        <v>0</v>
      </c>
      <c r="I123" s="188">
        <f ca="1"/>
        <v>0.49969592690467801</v>
      </c>
    </row>
    <row r="124" spans="3:9">
      <c r="C124" s="462"/>
      <c r="D124" s="188" cm="1">
        <f t="array" aca="1" ref="D124:I124" ca="1">OFFSET('Inception-v4각각 10번'!$E$195:$Q$234,ROW($A9)*4-4,COLUMN(A9)-0,1,6)</f>
        <v>3.60389798879623E-2</v>
      </c>
      <c r="E124" s="188">
        <f ca="1"/>
        <v>0.95268851518630904</v>
      </c>
      <c r="F124" s="188">
        <f ca="1"/>
        <v>5.5664747953414903E-2</v>
      </c>
      <c r="G124" s="188">
        <f ca="1"/>
        <v>0.78946006298065097</v>
      </c>
      <c r="H124" s="188">
        <f ca="1"/>
        <v>0</v>
      </c>
      <c r="I124" s="188">
        <f ca="1"/>
        <v>1.7895484343171099E-2</v>
      </c>
    </row>
    <row r="125" spans="3:9">
      <c r="C125" s="462"/>
      <c r="D125" s="188" cm="1">
        <f t="array" aca="1" ref="D125:I125" ca="1">OFFSET('Inception-v4각각 10번'!$E$195:$Q$234,ROW($A10)*4-4,COLUMN(A10)-0,1,6)</f>
        <v>0.276457339525222</v>
      </c>
      <c r="E125" s="188">
        <f ca="1"/>
        <v>4.56499047577381E-2</v>
      </c>
      <c r="F125" s="188">
        <f ca="1"/>
        <v>5.9264007955789497E-2</v>
      </c>
      <c r="G125" s="188">
        <f ca="1"/>
        <v>9.9809318780899006E-2</v>
      </c>
      <c r="H125" s="188">
        <f ca="1"/>
        <v>0</v>
      </c>
      <c r="I125" s="188">
        <f ca="1"/>
        <v>2.3312904834747301</v>
      </c>
    </row>
    <row r="128" spans="3:9">
      <c r="C128" t="s">
        <v>71</v>
      </c>
    </row>
    <row r="129" spans="3:9">
      <c r="C129" s="463" t="s">
        <v>68</v>
      </c>
      <c r="D129" s="184" cm="1">
        <f t="array" aca="1" ref="D129:I129" ca="1">OFFSET('Inception-v4각각 10번'!$E$7:$Q$46,ROW($A1)*4-3,COLUMN(A1)-0,1,6)</f>
        <v>0.49411764740943898</v>
      </c>
      <c r="E129" s="184">
        <f ca="1"/>
        <v>0.50588238239288297</v>
      </c>
      <c r="F129" s="184">
        <f ca="1"/>
        <v>0.3359375</v>
      </c>
      <c r="G129" s="184">
        <f ca="1"/>
        <v>0.5</v>
      </c>
      <c r="H129" s="184">
        <f ca="1"/>
        <v>0</v>
      </c>
      <c r="I129" s="184">
        <f ca="1"/>
        <v>0.5</v>
      </c>
    </row>
    <row r="130" spans="3:9">
      <c r="C130" s="463"/>
      <c r="D130" s="184" cm="1">
        <f t="array" aca="1" ref="D130:I130" ca="1">OFFSET('Inception-v4각각 10번'!$E$7:$Q$46,ROW($A2)*4-3,COLUMN(A2)-0,1,6)</f>
        <v>0.50588238239288297</v>
      </c>
      <c r="E130" s="184">
        <f ca="1"/>
        <v>0.16470588743686601</v>
      </c>
      <c r="F130" s="184">
        <f ca="1"/>
        <v>0.3359375</v>
      </c>
      <c r="G130" s="184">
        <f ca="1"/>
        <v>0.5</v>
      </c>
      <c r="H130" s="184">
        <f ca="1"/>
        <v>0</v>
      </c>
      <c r="I130" s="184">
        <f ca="1"/>
        <v>0.5</v>
      </c>
    </row>
    <row r="131" spans="3:9">
      <c r="C131" s="463"/>
      <c r="D131" s="184" cm="1">
        <f t="array" aca="1" ref="D131:I131" ca="1">OFFSET('Inception-v4각각 10번'!$E$7:$Q$46,ROW($A3)*4-3,COLUMN(A3)-0,1,6)</f>
        <v>0.49411764740943898</v>
      </c>
      <c r="E131" s="184">
        <f ca="1"/>
        <v>0.50588238239288297</v>
      </c>
      <c r="F131" s="184">
        <f ca="1"/>
        <v>1</v>
      </c>
      <c r="G131" s="184">
        <f ca="1"/>
        <v>0.5</v>
      </c>
      <c r="H131" s="184">
        <f ca="1"/>
        <v>0</v>
      </c>
      <c r="I131" s="184">
        <f ca="1"/>
        <v>0.5</v>
      </c>
    </row>
    <row r="132" spans="3:9">
      <c r="C132" s="463"/>
      <c r="D132" s="184" cm="1">
        <f t="array" aca="1" ref="D132:I132" ca="1">OFFSET('Inception-v4각각 10번'!$E$7:$Q$46,ROW($A4)*4-3,COLUMN(A4)-0,1,6)</f>
        <v>0.49411764740943898</v>
      </c>
      <c r="E132" s="184">
        <f ca="1"/>
        <v>0.49411764740943898</v>
      </c>
      <c r="F132" s="184">
        <f ca="1"/>
        <v>0.6953125</v>
      </c>
      <c r="G132" s="184">
        <f ca="1"/>
        <v>0.5</v>
      </c>
      <c r="H132" s="184">
        <f ca="1"/>
        <v>0</v>
      </c>
      <c r="I132" s="184">
        <f ca="1"/>
        <v>0.5</v>
      </c>
    </row>
    <row r="133" spans="3:9">
      <c r="C133" s="463"/>
      <c r="D133" s="184" cm="1">
        <f t="array" aca="1" ref="D133:I133" ca="1">OFFSET('Inception-v4각각 10번'!$E$7:$Q$46,ROW($A5)*4-3,COLUMN(A5)-0,1,6)</f>
        <v>0.50588238239288297</v>
      </c>
      <c r="E133" s="184">
        <f ca="1"/>
        <v>0.50588238239288297</v>
      </c>
      <c r="F133" s="184">
        <f ca="1"/>
        <v>0.3359375</v>
      </c>
      <c r="G133" s="184">
        <f ca="1"/>
        <v>0.5</v>
      </c>
      <c r="H133" s="184">
        <f ca="1"/>
        <v>0</v>
      </c>
      <c r="I133" s="184">
        <f ca="1"/>
        <v>0.5</v>
      </c>
    </row>
    <row r="134" spans="3:9">
      <c r="C134" s="463"/>
      <c r="D134" s="184" cm="1">
        <f t="array" aca="1" ref="D134:I134" ca="1">OFFSET('Inception-v4각각 10번'!$E$7:$Q$46,ROW($A6)*4-3,COLUMN(A6)-0,1,6)</f>
        <v>0.50588238239288297</v>
      </c>
      <c r="E134" s="184">
        <f ca="1"/>
        <v>0.50588238239288297</v>
      </c>
      <c r="F134" s="184">
        <f ca="1"/>
        <v>0.3359375</v>
      </c>
      <c r="G134" s="184">
        <f ca="1"/>
        <v>0.5</v>
      </c>
      <c r="H134" s="184">
        <f ca="1"/>
        <v>0</v>
      </c>
      <c r="I134" s="184">
        <f ca="1"/>
        <v>0.5</v>
      </c>
    </row>
    <row r="135" spans="3:9">
      <c r="C135" s="463"/>
      <c r="D135" s="184" cm="1">
        <f t="array" aca="1" ref="D135:I135" ca="1">OFFSET('Inception-v4각각 10번'!$E$7:$Q$46,ROW($A7)*4-3,COLUMN(A7)-0,1,6)</f>
        <v>0.49411764740943898</v>
      </c>
      <c r="E135" s="184">
        <f ca="1"/>
        <v>0.49411764740943898</v>
      </c>
      <c r="F135" s="184">
        <f ca="1"/>
        <v>0.3359375</v>
      </c>
      <c r="G135" s="184">
        <f ca="1"/>
        <v>0.5</v>
      </c>
      <c r="H135" s="184">
        <f ca="1"/>
        <v>0</v>
      </c>
      <c r="I135" s="184">
        <f ca="1"/>
        <v>0.5</v>
      </c>
    </row>
    <row r="136" spans="3:9">
      <c r="C136" s="463"/>
      <c r="D136" s="184" cm="1">
        <f t="array" aca="1" ref="D136:I136" ca="1">OFFSET('Inception-v4각각 10번'!$E$7:$Q$46,ROW($A8)*4-3,COLUMN(A8)-0,1,6)</f>
        <v>0.49411764740943898</v>
      </c>
      <c r="E136" s="184">
        <f ca="1"/>
        <v>0.50588238239288297</v>
      </c>
      <c r="F136" s="184">
        <f ca="1"/>
        <v>0.3359375</v>
      </c>
      <c r="G136" s="184">
        <f ca="1"/>
        <v>0</v>
      </c>
      <c r="H136" s="184">
        <f ca="1"/>
        <v>0</v>
      </c>
      <c r="I136" s="184">
        <f ca="1"/>
        <v>0.5</v>
      </c>
    </row>
    <row r="137" spans="3:9">
      <c r="C137" s="463"/>
      <c r="D137" s="184" cm="1">
        <f t="array" aca="1" ref="D137:I137" ca="1">OFFSET('Inception-v4각각 10번'!$E$7:$Q$46,ROW($A9)*4-3,COLUMN(A9)-0,1,6)</f>
        <v>0.98823529481887795</v>
      </c>
      <c r="E137" s="184">
        <f ca="1"/>
        <v>0.50588238239288297</v>
      </c>
      <c r="F137" s="184">
        <f ca="1"/>
        <v>0.3359375</v>
      </c>
      <c r="G137" s="184">
        <f ca="1"/>
        <v>0.5</v>
      </c>
      <c r="H137" s="184">
        <f ca="1"/>
        <v>0</v>
      </c>
      <c r="I137" s="184">
        <f ca="1"/>
        <v>0.5</v>
      </c>
    </row>
    <row r="138" spans="3:9">
      <c r="C138" s="463"/>
      <c r="D138" s="184" cm="1">
        <f t="array" aca="1" ref="D138:I138" ca="1">OFFSET('Inception-v4각각 10번'!$E$7:$Q$46,ROW($A10)*4-3,COLUMN(A10)-0,1,6)</f>
        <v>0.50588238239288297</v>
      </c>
      <c r="E138" s="184">
        <f ca="1"/>
        <v>0.49411764740943898</v>
      </c>
      <c r="F138" s="184">
        <f ca="1"/>
        <v>0.3359375</v>
      </c>
      <c r="G138" s="184">
        <f ca="1"/>
        <v>0.5</v>
      </c>
      <c r="H138" s="184">
        <f ca="1"/>
        <v>0</v>
      </c>
      <c r="I138" s="184">
        <f ca="1"/>
        <v>0.5</v>
      </c>
    </row>
    <row r="139" spans="3:9">
      <c r="C139" s="464" t="s">
        <v>52</v>
      </c>
      <c r="D139" s="185" cm="1">
        <f t="array" aca="1" ref="D139:I139" ca="1">OFFSET('Inception-v4각각 10번'!$E$54:$Q$93,ROW($A1)*4-3,COLUMN(A1)-0,1,6)</f>
        <v>0.77325582504272405</v>
      </c>
      <c r="E139" s="185">
        <f ca="1"/>
        <v>0.49418604373931801</v>
      </c>
      <c r="F139" s="185">
        <f ca="1"/>
        <v>0.5</v>
      </c>
      <c r="G139" s="185">
        <f ca="1"/>
        <v>0.5</v>
      </c>
      <c r="H139" s="185">
        <f ca="1"/>
        <v>0</v>
      </c>
      <c r="I139" s="185">
        <f ca="1"/>
        <v>0.5</v>
      </c>
    </row>
    <row r="140" spans="3:9">
      <c r="C140" s="464"/>
      <c r="D140" s="185" cm="1">
        <f t="array" aca="1" ref="D140:I140" ca="1">OFFSET('Inception-v4각각 10번'!$E$54:$Q$93,ROW($A2)*4-3,COLUMN(A2)-0,1,6)</f>
        <v>0.5</v>
      </c>
      <c r="E140" s="185">
        <f ca="1"/>
        <v>0.66860467195510798</v>
      </c>
      <c r="F140" s="185">
        <f ca="1"/>
        <v>0.93604654073715199</v>
      </c>
      <c r="G140" s="185">
        <f ca="1"/>
        <v>0.5</v>
      </c>
      <c r="H140" s="185">
        <f ca="1"/>
        <v>0</v>
      </c>
      <c r="I140" s="185">
        <f ca="1"/>
        <v>0.5</v>
      </c>
    </row>
    <row r="141" spans="3:9">
      <c r="C141" s="464"/>
      <c r="D141" s="185" cm="1">
        <f t="array" aca="1" ref="D141:I141" ca="1">OFFSET('Inception-v4각각 10번'!$E$54:$Q$93,ROW($A3)*4-3,COLUMN(A3)-0,1,6)</f>
        <v>0.63953489065170199</v>
      </c>
      <c r="E141" s="185">
        <f ca="1"/>
        <v>0.50581395626068104</v>
      </c>
      <c r="F141" s="185">
        <f ca="1"/>
        <v>0.5</v>
      </c>
      <c r="G141" s="185">
        <f ca="1"/>
        <v>0.5</v>
      </c>
      <c r="H141" s="185">
        <f ca="1"/>
        <v>0</v>
      </c>
      <c r="I141" s="185">
        <f ca="1"/>
        <v>0.5</v>
      </c>
    </row>
    <row r="142" spans="3:9">
      <c r="C142" s="464"/>
      <c r="D142" s="185" cm="1">
        <f t="array" aca="1" ref="D142:I142" ca="1">OFFSET('Inception-v4각각 10번'!$E$54:$Q$93,ROW($A4)*4-3,COLUMN(A4)-0,1,6)</f>
        <v>0.5</v>
      </c>
      <c r="E142" s="185">
        <f ca="1"/>
        <v>0.5</v>
      </c>
      <c r="F142" s="185">
        <f ca="1"/>
        <v>0.46511629223823497</v>
      </c>
      <c r="G142" s="185">
        <f ca="1"/>
        <v>0.5</v>
      </c>
      <c r="H142" s="185">
        <f ca="1"/>
        <v>0</v>
      </c>
      <c r="I142" s="185">
        <f ca="1"/>
        <v>0.5</v>
      </c>
    </row>
    <row r="143" spans="3:9">
      <c r="C143" s="464"/>
      <c r="D143" s="185" cm="1">
        <f t="array" aca="1" ref="D143:I143" ca="1">OFFSET('Inception-v4각각 10번'!$E$54:$Q$93,ROW($A5)*4-3,COLUMN(A5)-0,1,6)</f>
        <v>0.5</v>
      </c>
      <c r="E143" s="185">
        <f ca="1"/>
        <v>0.593023240566253</v>
      </c>
      <c r="F143" s="185">
        <f ca="1"/>
        <v>0.5</v>
      </c>
      <c r="G143" s="185">
        <f ca="1"/>
        <v>0.5</v>
      </c>
      <c r="H143" s="185">
        <f ca="1"/>
        <v>0</v>
      </c>
      <c r="I143" s="185">
        <f ca="1"/>
        <v>0.5</v>
      </c>
    </row>
    <row r="144" spans="3:9">
      <c r="C144" s="464"/>
      <c r="D144" s="185" cm="1">
        <f t="array" aca="1" ref="D144:I144" ca="1">OFFSET('Inception-v4각각 10번'!$E$54:$Q$93,ROW($A6)*4-3,COLUMN(A6)-0,1,6)</f>
        <v>0.5</v>
      </c>
      <c r="E144" s="185">
        <f ca="1"/>
        <v>0.5</v>
      </c>
      <c r="F144" s="185">
        <f ca="1"/>
        <v>0.86046510934829701</v>
      </c>
      <c r="G144" s="185">
        <f ca="1"/>
        <v>0.25</v>
      </c>
      <c r="H144" s="185">
        <f ca="1"/>
        <v>0</v>
      </c>
      <c r="I144" s="185">
        <f ca="1"/>
        <v>0.5</v>
      </c>
    </row>
    <row r="145" spans="3:9">
      <c r="C145" s="464"/>
      <c r="D145" s="185" cm="1">
        <f t="array" aca="1" ref="D145:I145" ca="1">OFFSET('Inception-v4각각 10번'!$E$54:$Q$93,ROW($A7)*4-3,COLUMN(A7)-0,1,6)</f>
        <v>0.5</v>
      </c>
      <c r="E145" s="185">
        <f ca="1"/>
        <v>0.5</v>
      </c>
      <c r="F145" s="185">
        <f ca="1"/>
        <v>0.5</v>
      </c>
      <c r="G145" s="185">
        <f ca="1"/>
        <v>0.5</v>
      </c>
      <c r="H145" s="185">
        <f ca="1"/>
        <v>0</v>
      </c>
      <c r="I145" s="185">
        <f ca="1"/>
        <v>0.5</v>
      </c>
    </row>
    <row r="146" spans="3:9">
      <c r="C146" s="464"/>
      <c r="D146" s="185" cm="1">
        <f t="array" aca="1" ref="D146:I146" ca="1">OFFSET('Inception-v4각각 10번'!$E$54:$Q$93,ROW($A8)*4-3,COLUMN(A8)-0,1,6)</f>
        <v>0.5</v>
      </c>
      <c r="E146" s="185">
        <f ca="1"/>
        <v>0.5</v>
      </c>
      <c r="F146" s="185">
        <f ca="1"/>
        <v>0.5</v>
      </c>
      <c r="G146" s="185">
        <f ca="1"/>
        <v>0.5</v>
      </c>
      <c r="H146" s="185">
        <f ca="1"/>
        <v>0</v>
      </c>
      <c r="I146" s="185">
        <f ca="1"/>
        <v>0.5</v>
      </c>
    </row>
    <row r="147" spans="3:9">
      <c r="C147" s="464"/>
      <c r="D147" s="185" cm="1">
        <f t="array" aca="1" ref="D147:I147" ca="1">OFFSET('Inception-v4각각 10번'!$E$54:$Q$93,ROW($A9)*4-3,COLUMN(A9)-0,1,6)</f>
        <v>0.5</v>
      </c>
      <c r="E147" s="185">
        <f ca="1"/>
        <v>0.49418604373931801</v>
      </c>
      <c r="F147" s="185">
        <f ca="1"/>
        <v>0.5</v>
      </c>
      <c r="G147" s="185">
        <f ca="1"/>
        <v>0.5</v>
      </c>
      <c r="H147" s="185">
        <f ca="1"/>
        <v>0</v>
      </c>
      <c r="I147" s="185">
        <f ca="1"/>
        <v>0.5</v>
      </c>
    </row>
    <row r="148" spans="3:9">
      <c r="C148" s="464"/>
      <c r="D148" s="185" cm="1">
        <f t="array" aca="1" ref="D148:I148" ca="1">OFFSET('Inception-v4각각 10번'!$E$54:$Q$93,ROW($A10)*4-3,COLUMN(A10)-0,1,6)</f>
        <v>0.62209302186965898</v>
      </c>
      <c r="E148" s="185">
        <f ca="1"/>
        <v>1</v>
      </c>
      <c r="F148" s="185">
        <f ca="1"/>
        <v>0.60465115308761597</v>
      </c>
      <c r="G148" s="185">
        <f ca="1"/>
        <v>0.49418604373931801</v>
      </c>
      <c r="H148" s="185">
        <f ca="1"/>
        <v>0</v>
      </c>
      <c r="I148" s="185">
        <f ca="1"/>
        <v>0.5</v>
      </c>
    </row>
    <row r="149" spans="3:9">
      <c r="C149" s="465" t="s">
        <v>53</v>
      </c>
      <c r="D149" s="186" cm="1">
        <f t="array" aca="1" ref="D149:I149" ca="1">OFFSET('Inception-v4각각 10번'!$E$101:$Q$140,ROW($A1)*4-3,COLUMN(A1)-0,1,6)</f>
        <v>0.50579148530960005</v>
      </c>
      <c r="E149" s="186">
        <f ca="1"/>
        <v>0.50193047523498502</v>
      </c>
      <c r="F149" s="186">
        <f ca="1"/>
        <v>0.50193047523498502</v>
      </c>
      <c r="G149" s="186">
        <f ca="1"/>
        <v>0.44787645339965798</v>
      </c>
      <c r="H149" s="186">
        <f ca="1"/>
        <v>0</v>
      </c>
      <c r="I149" s="186">
        <f ca="1"/>
        <v>0.43629342317581099</v>
      </c>
    </row>
    <row r="150" spans="3:9">
      <c r="C150" s="465"/>
      <c r="D150" s="186" cm="1">
        <f t="array" aca="1" ref="D150:I150" ca="1">OFFSET('Inception-v4각각 10번'!$E$101:$Q$140,ROW($A2)*4-3,COLUMN(A2)-0,1,6)</f>
        <v>0.53281855583190896</v>
      </c>
      <c r="E150" s="186">
        <f ca="1"/>
        <v>0.146718144416809</v>
      </c>
      <c r="F150" s="186">
        <f ca="1"/>
        <v>0.57142859697341897</v>
      </c>
      <c r="G150" s="186">
        <f ca="1"/>
        <v>0.50579148530960005</v>
      </c>
      <c r="H150" s="186">
        <f ca="1"/>
        <v>0</v>
      </c>
      <c r="I150" s="186">
        <f ca="1"/>
        <v>0.49806949496269198</v>
      </c>
    </row>
    <row r="151" spans="3:9">
      <c r="C151" s="465"/>
      <c r="D151" s="186" cm="1">
        <f t="array" aca="1" ref="D151:I151" ca="1">OFFSET('Inception-v4각각 10번'!$E$101:$Q$140,ROW($A3)*4-3,COLUMN(A3)-0,1,6)</f>
        <v>0.49806949496269198</v>
      </c>
      <c r="E151" s="186">
        <f ca="1"/>
        <v>0.35521236062049799</v>
      </c>
      <c r="F151" s="186">
        <f ca="1"/>
        <v>0.525096535682678</v>
      </c>
      <c r="G151" s="186">
        <f ca="1"/>
        <v>0.67181468009948697</v>
      </c>
      <c r="H151" s="186">
        <f ca="1"/>
        <v>0</v>
      </c>
      <c r="I151" s="186">
        <f ca="1"/>
        <v>0.50193047523498502</v>
      </c>
    </row>
    <row r="152" spans="3:9">
      <c r="C152" s="465"/>
      <c r="D152" s="186" cm="1">
        <f t="array" aca="1" ref="D152:I152" ca="1">OFFSET('Inception-v4각각 10번'!$E$101:$Q$140,ROW($A4)*4-3,COLUMN(A4)-0,1,6)</f>
        <v>0.49806949496269198</v>
      </c>
      <c r="E152" s="186">
        <f ca="1"/>
        <v>0.49806949496269198</v>
      </c>
      <c r="F152" s="186">
        <f ca="1"/>
        <v>0.50193047523498502</v>
      </c>
      <c r="G152" s="186">
        <f ca="1"/>
        <v>0.52123552560806197</v>
      </c>
      <c r="H152" s="186">
        <f ca="1"/>
        <v>0</v>
      </c>
      <c r="I152" s="186">
        <f ca="1"/>
        <v>0.50193047523498502</v>
      </c>
    </row>
    <row r="153" spans="3:9">
      <c r="C153" s="465"/>
      <c r="D153" s="186" cm="1">
        <f t="array" aca="1" ref="D153:I153" ca="1">OFFSET('Inception-v4각각 10번'!$E$101:$Q$140,ROW($A5)*4-3,COLUMN(A5)-0,1,6)</f>
        <v>0.49806949496269198</v>
      </c>
      <c r="E153" s="186">
        <f ca="1"/>
        <v>0.98841696977615301</v>
      </c>
      <c r="F153" s="186">
        <f ca="1"/>
        <v>0.51351350545883101</v>
      </c>
      <c r="G153" s="186">
        <f ca="1"/>
        <v>0.49806949496269198</v>
      </c>
      <c r="H153" s="186">
        <f ca="1"/>
        <v>0</v>
      </c>
      <c r="I153" s="186">
        <f ca="1"/>
        <v>0.50193047523498502</v>
      </c>
    </row>
    <row r="154" spans="3:9">
      <c r="C154" s="465"/>
      <c r="D154" s="186" cm="1">
        <f t="array" aca="1" ref="D154:I154" ca="1">OFFSET('Inception-v4각각 10번'!$E$101:$Q$140,ROW($A6)*4-3,COLUMN(A6)-0,1,6)</f>
        <v>0.575289547443389</v>
      </c>
      <c r="E154" s="186">
        <f ca="1"/>
        <v>0.49806949496269198</v>
      </c>
      <c r="F154" s="186">
        <f ca="1"/>
        <v>0.55212354660034102</v>
      </c>
      <c r="G154" s="186">
        <f ca="1"/>
        <v>0.50193047523498502</v>
      </c>
      <c r="H154" s="186">
        <f ca="1"/>
        <v>0</v>
      </c>
      <c r="I154" s="186">
        <f ca="1"/>
        <v>0.50193047523498502</v>
      </c>
    </row>
    <row r="155" spans="3:9">
      <c r="C155" s="465"/>
      <c r="D155" s="186" cm="1">
        <f t="array" aca="1" ref="D155:I155" ca="1">OFFSET('Inception-v4각각 10번'!$E$101:$Q$140,ROW($A7)*4-3,COLUMN(A7)-0,1,6)</f>
        <v>0.49806949496269198</v>
      </c>
      <c r="E155" s="186">
        <f ca="1"/>
        <v>0.56756758689880304</v>
      </c>
      <c r="F155" s="186">
        <f ca="1"/>
        <v>0.50193047523498502</v>
      </c>
      <c r="G155" s="186">
        <f ca="1"/>
        <v>0.49806949496269198</v>
      </c>
      <c r="H155" s="186">
        <f ca="1"/>
        <v>0</v>
      </c>
      <c r="I155" s="186">
        <f ca="1"/>
        <v>0.50965249538421598</v>
      </c>
    </row>
    <row r="156" spans="3:9">
      <c r="C156" s="465"/>
      <c r="D156" s="186" cm="1">
        <f t="array" aca="1" ref="D156:I156" ca="1">OFFSET('Inception-v4각각 10번'!$E$101:$Q$140,ROW($A8)*4-3,COLUMN(A8)-0,1,6)</f>
        <v>0.70656371116638095</v>
      </c>
      <c r="E156" s="186">
        <f ca="1"/>
        <v>0.48262548446655201</v>
      </c>
      <c r="F156" s="186">
        <f ca="1"/>
        <v>0.49806949496269198</v>
      </c>
      <c r="G156" s="186">
        <f ca="1"/>
        <v>0.49806949496269198</v>
      </c>
      <c r="H156" s="186">
        <f ca="1"/>
        <v>0</v>
      </c>
      <c r="I156" s="186">
        <f ca="1"/>
        <v>0.57142859697341897</v>
      </c>
    </row>
    <row r="157" spans="3:9">
      <c r="C157" s="465"/>
      <c r="D157" s="186" cm="1">
        <f t="array" aca="1" ref="D157:I157" ca="1">OFFSET('Inception-v4각각 10번'!$E$101:$Q$140,ROW($A9)*4-3,COLUMN(A9)-0,1,6)</f>
        <v>0.49806949496269198</v>
      </c>
      <c r="E157" s="186">
        <f ca="1"/>
        <v>0.51737451553344704</v>
      </c>
      <c r="F157" s="186">
        <f ca="1"/>
        <v>0.50193047523498502</v>
      </c>
      <c r="G157" s="186">
        <f ca="1"/>
        <v>0.48648649454116799</v>
      </c>
      <c r="H157" s="186">
        <f ca="1"/>
        <v>0</v>
      </c>
      <c r="I157" s="186">
        <f ca="1"/>
        <v>1</v>
      </c>
    </row>
    <row r="158" spans="3:9">
      <c r="C158" s="465"/>
      <c r="D158" s="186" cm="1">
        <f t="array" aca="1" ref="D158:I158" ca="1">OFFSET('Inception-v4각각 10번'!$E$101:$Q$140,ROW($A10)*4-3,COLUMN(A10)-0,1,6)</f>
        <v>0.49806949496269198</v>
      </c>
      <c r="E158" s="186">
        <f ca="1"/>
        <v>0.45945945382118197</v>
      </c>
      <c r="F158" s="186">
        <f ca="1"/>
        <v>0.51351350545883101</v>
      </c>
      <c r="G158" s="186">
        <f ca="1"/>
        <v>0.59073358774185103</v>
      </c>
      <c r="H158" s="186">
        <f ca="1"/>
        <v>0</v>
      </c>
      <c r="I158" s="186">
        <f ca="1"/>
        <v>0.849420845508575</v>
      </c>
    </row>
    <row r="159" spans="3:9">
      <c r="C159" s="461" t="s">
        <v>54</v>
      </c>
      <c r="D159" s="187" cm="1">
        <f t="array" aca="1" ref="D159:I159" ca="1">OFFSET('Inception-v4각각 10번'!$E$148:$Q$187,ROW($A1)*4-3,COLUMN(A1)-0,1,6)</f>
        <v>0.99710142612457198</v>
      </c>
      <c r="E159" s="187">
        <f ca="1"/>
        <v>0.55523258447647095</v>
      </c>
      <c r="F159" s="187">
        <f ca="1"/>
        <v>0.98550724983215299</v>
      </c>
      <c r="G159" s="187">
        <f ca="1"/>
        <v>0.90988373756408603</v>
      </c>
      <c r="H159" s="187">
        <f ca="1"/>
        <v>0</v>
      </c>
      <c r="I159" s="187">
        <f ca="1"/>
        <v>0.675362348556518</v>
      </c>
    </row>
    <row r="160" spans="3:9">
      <c r="C160" s="461"/>
      <c r="D160" s="187" cm="1">
        <f t="array" aca="1" ref="D160:I160" ca="1">OFFSET('Inception-v4각각 10번'!$E$148:$Q$187,ROW($A2)*4-3,COLUMN(A2)-0,1,6)</f>
        <v>0.48985508084297102</v>
      </c>
      <c r="E160" s="187">
        <f ca="1"/>
        <v>0.55813956260681097</v>
      </c>
      <c r="F160" s="187">
        <f ca="1"/>
        <v>0.71014493703842096</v>
      </c>
      <c r="G160" s="187">
        <f ca="1"/>
        <v>0.5</v>
      </c>
      <c r="H160" s="187">
        <f ca="1"/>
        <v>0</v>
      </c>
      <c r="I160" s="187">
        <f ca="1"/>
        <v>0.66086953878402699</v>
      </c>
    </row>
    <row r="161" spans="3:9">
      <c r="C161" s="461"/>
      <c r="D161" s="187" cm="1">
        <f t="array" aca="1" ref="D161:I161" ca="1">OFFSET('Inception-v4각각 10번'!$E$148:$Q$187,ROW($A3)*4-3,COLUMN(A3)-0,1,6)</f>
        <v>0.99130433797836304</v>
      </c>
      <c r="E161" s="187">
        <f ca="1"/>
        <v>0.5</v>
      </c>
      <c r="F161" s="187">
        <f ca="1"/>
        <v>0.75652176141738803</v>
      </c>
      <c r="G161" s="187">
        <f ca="1"/>
        <v>0.99127906560897805</v>
      </c>
      <c r="H161" s="187">
        <f ca="1"/>
        <v>0</v>
      </c>
      <c r="I161" s="187">
        <f ca="1"/>
        <v>0.90144926309585505</v>
      </c>
    </row>
    <row r="162" spans="3:9">
      <c r="C162" s="461"/>
      <c r="D162" s="187" cm="1">
        <f t="array" aca="1" ref="D162:I162" ca="1">OFFSET('Inception-v4각각 10번'!$E$148:$Q$187,ROW($A4)*4-3,COLUMN(A4)-0,1,6)</f>
        <v>0.973913013935089</v>
      </c>
      <c r="E162" s="187">
        <f ca="1"/>
        <v>0.99127906560897805</v>
      </c>
      <c r="F162" s="187">
        <f ca="1"/>
        <v>0.94492751359939497</v>
      </c>
      <c r="G162" s="187">
        <f ca="1"/>
        <v>0.90988373756408603</v>
      </c>
      <c r="H162" s="187">
        <f ca="1"/>
        <v>0</v>
      </c>
      <c r="I162" s="187">
        <f ca="1"/>
        <v>0.895652174949646</v>
      </c>
    </row>
    <row r="163" spans="3:9">
      <c r="C163" s="461"/>
      <c r="D163" s="187" cm="1">
        <f t="array" aca="1" ref="D163:I163" ca="1">OFFSET('Inception-v4각각 10번'!$E$148:$Q$187,ROW($A5)*4-3,COLUMN(A5)-0,1,6)</f>
        <v>0.81159418821334794</v>
      </c>
      <c r="E163" s="187">
        <f ca="1"/>
        <v>0.56104654073715199</v>
      </c>
      <c r="F163" s="187">
        <f ca="1"/>
        <v>0.63478261232376099</v>
      </c>
      <c r="G163" s="187">
        <f ca="1"/>
        <v>0.99127906560897805</v>
      </c>
      <c r="H163" s="187">
        <f ca="1"/>
        <v>0</v>
      </c>
      <c r="I163" s="187">
        <f ca="1"/>
        <v>0.88695651292800903</v>
      </c>
    </row>
    <row r="164" spans="3:9">
      <c r="C164" s="461"/>
      <c r="D164" s="187" cm="1">
        <f t="array" aca="1" ref="D164:I164" ca="1">OFFSET('Inception-v4각각 10번'!$E$148:$Q$187,ROW($A6)*4-3,COLUMN(A6)-0,1,6)</f>
        <v>0.88985508680343595</v>
      </c>
      <c r="E164" s="187">
        <f ca="1"/>
        <v>0.90406978130340498</v>
      </c>
      <c r="F164" s="187">
        <f ca="1"/>
        <v>0.50724637508392301</v>
      </c>
      <c r="G164" s="187">
        <f ca="1"/>
        <v>0.58139532804489102</v>
      </c>
      <c r="H164" s="187">
        <f ca="1"/>
        <v>0</v>
      </c>
      <c r="I164" s="187">
        <f ca="1"/>
        <v>0.97101449966430597</v>
      </c>
    </row>
    <row r="165" spans="3:9">
      <c r="C165" s="461"/>
      <c r="D165" s="187" cm="1">
        <f t="array" aca="1" ref="D165:I165" ca="1">OFFSET('Inception-v4각각 10번'!$E$148:$Q$187,ROW($A7)*4-3,COLUMN(A7)-0,1,6)</f>
        <v>0.37101450562477101</v>
      </c>
      <c r="E165" s="187">
        <f ca="1"/>
        <v>0.50290697813034002</v>
      </c>
      <c r="F165" s="187">
        <f ca="1"/>
        <v>0.85797101259231501</v>
      </c>
      <c r="G165" s="187">
        <f ca="1"/>
        <v>0.50872093439102095</v>
      </c>
      <c r="H165" s="187">
        <f ca="1"/>
        <v>0</v>
      </c>
      <c r="I165" s="187">
        <f ca="1"/>
        <v>0.96231883764266901</v>
      </c>
    </row>
    <row r="166" spans="3:9">
      <c r="C166" s="461"/>
      <c r="D166" s="187" cm="1">
        <f t="array" aca="1" ref="D166:I166" ca="1">OFFSET('Inception-v4각각 10번'!$E$148:$Q$187,ROW($A8)*4-3,COLUMN(A8)-0,1,6)</f>
        <v>0.895652174949646</v>
      </c>
      <c r="E166" s="187">
        <f ca="1"/>
        <v>0.54360467195510798</v>
      </c>
      <c r="F166" s="187">
        <f ca="1"/>
        <v>0.56811594963073697</v>
      </c>
      <c r="G166" s="187">
        <f ca="1"/>
        <v>0.421511620283126</v>
      </c>
      <c r="H166" s="187">
        <f ca="1"/>
        <v>0</v>
      </c>
      <c r="I166" s="187">
        <f ca="1"/>
        <v>0.50144928693771296</v>
      </c>
    </row>
    <row r="167" spans="3:9">
      <c r="C167" s="461"/>
      <c r="D167" s="187" cm="1">
        <f t="array" aca="1" ref="D167:I167" ca="1">OFFSET('Inception-v4각각 10번'!$E$148:$Q$187,ROW($A9)*4-3,COLUMN(A9)-0,1,6)</f>
        <v>0.99130433797836304</v>
      </c>
      <c r="E167" s="187">
        <f ca="1"/>
        <v>0.54360467195510798</v>
      </c>
      <c r="F167" s="187">
        <f ca="1"/>
        <v>0.49855071306228599</v>
      </c>
      <c r="G167" s="187">
        <f ca="1"/>
        <v>0.531976759433746</v>
      </c>
      <c r="H167" s="187">
        <f ca="1"/>
        <v>0</v>
      </c>
      <c r="I167" s="187">
        <f ca="1"/>
        <v>0.31304347515106201</v>
      </c>
    </row>
    <row r="168" spans="3:9">
      <c r="C168" s="461"/>
      <c r="D168" s="187" cm="1">
        <f t="array" aca="1" ref="D168:I168" ca="1">OFFSET('Inception-v4각각 10번'!$E$148:$Q$187,ROW($A10)*4-3,COLUMN(A10)-0,1,6)</f>
        <v>0.80869567394256503</v>
      </c>
      <c r="E168" s="187">
        <f ca="1"/>
        <v>0.99418604373931796</v>
      </c>
      <c r="F168" s="187">
        <f ca="1"/>
        <v>0.60579711198806696</v>
      </c>
      <c r="G168" s="187">
        <f ca="1"/>
        <v>0.50581395626068104</v>
      </c>
      <c r="H168" s="187">
        <f ca="1"/>
        <v>0</v>
      </c>
      <c r="I168" s="187">
        <f ca="1"/>
        <v>0.99710142612457198</v>
      </c>
    </row>
    <row r="169" spans="3:9">
      <c r="C169" s="462" t="s">
        <v>55</v>
      </c>
      <c r="D169" s="188" cm="1">
        <f t="array" aca="1" ref="D169:I169" ca="1">OFFSET('Inception-v4각각 10번'!$E$195:$Q$234,ROW($A1)*4-3,COLUMN(A1)-0,1,6)</f>
        <v>1</v>
      </c>
      <c r="E169" s="188">
        <f ca="1"/>
        <v>1</v>
      </c>
      <c r="F169" s="188">
        <f ca="1"/>
        <v>0.99074071645736606</v>
      </c>
      <c r="G169" s="188">
        <f ca="1"/>
        <v>0.94444441795349099</v>
      </c>
      <c r="H169" s="188">
        <f ca="1"/>
        <v>0</v>
      </c>
      <c r="I169" s="188">
        <f ca="1"/>
        <v>0.56481480598449696</v>
      </c>
    </row>
    <row r="170" spans="3:9">
      <c r="C170" s="462"/>
      <c r="D170" s="188" cm="1">
        <f t="array" aca="1" ref="D170:I170" ca="1">OFFSET('Inception-v4각각 10번'!$E$195:$Q$234,ROW($A2)*4-3,COLUMN(A2)-0,1,6)</f>
        <v>0.99074071645736606</v>
      </c>
      <c r="E170" s="188">
        <f ca="1"/>
        <v>0.92592591047286898</v>
      </c>
      <c r="F170" s="188">
        <f ca="1"/>
        <v>0.91435188055038397</v>
      </c>
      <c r="G170" s="188">
        <f ca="1"/>
        <v>0.99768519401550204</v>
      </c>
      <c r="H170" s="188">
        <f ca="1"/>
        <v>0</v>
      </c>
      <c r="I170" s="188">
        <f ca="1"/>
        <v>0.73379629850387496</v>
      </c>
    </row>
    <row r="171" spans="3:9">
      <c r="C171" s="462"/>
      <c r="D171" s="188" cm="1">
        <f t="array" aca="1" ref="D171:I171" ca="1">OFFSET('Inception-v4각각 10번'!$E$195:$Q$234,ROW($A3)*4-3,COLUMN(A3)-0,1,6)</f>
        <v>0.94907408952713002</v>
      </c>
      <c r="E171" s="188">
        <f ca="1"/>
        <v>1</v>
      </c>
      <c r="F171" s="188">
        <f ca="1"/>
        <v>1</v>
      </c>
      <c r="G171" s="188">
        <f ca="1"/>
        <v>0.57175928354263295</v>
      </c>
      <c r="H171" s="188">
        <f ca="1"/>
        <v>0</v>
      </c>
      <c r="I171" s="188">
        <f ca="1"/>
        <v>0.98842591047286898</v>
      </c>
    </row>
    <row r="172" spans="3:9">
      <c r="C172" s="462"/>
      <c r="D172" s="188" cm="1">
        <f t="array" aca="1" ref="D172:I172" ca="1">OFFSET('Inception-v4각각 10번'!$E$195:$Q$234,ROW($A4)*4-3,COLUMN(A4)-0,1,6)</f>
        <v>0.96527779102325395</v>
      </c>
      <c r="E172" s="188">
        <f ca="1"/>
        <v>0.8125</v>
      </c>
      <c r="F172" s="188">
        <f ca="1"/>
        <v>0.9375</v>
      </c>
      <c r="G172" s="188">
        <f ca="1"/>
        <v>0.56018519401550204</v>
      </c>
      <c r="H172" s="188">
        <f ca="1"/>
        <v>0</v>
      </c>
      <c r="I172" s="188">
        <f ca="1"/>
        <v>1</v>
      </c>
    </row>
    <row r="173" spans="3:9">
      <c r="C173" s="462"/>
      <c r="D173" s="188" cm="1">
        <f t="array" aca="1" ref="D173:I173" ca="1">OFFSET('Inception-v4각각 10번'!$E$195:$Q$234,ROW($A5)*4-3,COLUMN(A5)-0,1,6)</f>
        <v>0.99074071645736606</v>
      </c>
      <c r="E173" s="188">
        <f ca="1"/>
        <v>0.96990740299224798</v>
      </c>
      <c r="F173" s="188">
        <f ca="1"/>
        <v>0.68287038803100497</v>
      </c>
      <c r="G173" s="188">
        <f ca="1"/>
        <v>0.76620370149612405</v>
      </c>
      <c r="H173" s="188">
        <f ca="1"/>
        <v>0</v>
      </c>
      <c r="I173" s="188">
        <f ca="1"/>
        <v>0.99537038803100497</v>
      </c>
    </row>
    <row r="174" spans="3:9">
      <c r="C174" s="462"/>
      <c r="D174" s="188" cm="1">
        <f t="array" aca="1" ref="D174:I174" ca="1">OFFSET('Inception-v4각각 10번'!$E$195:$Q$234,ROW($A6)*4-3,COLUMN(A6)-0,1,6)</f>
        <v>0.95833331346511796</v>
      </c>
      <c r="E174" s="188">
        <f ca="1"/>
        <v>0.92129629850387496</v>
      </c>
      <c r="F174" s="188">
        <f ca="1"/>
        <v>0.956018507480621</v>
      </c>
      <c r="G174" s="188">
        <f ca="1"/>
        <v>1</v>
      </c>
      <c r="H174" s="188">
        <f ca="1"/>
        <v>0</v>
      </c>
      <c r="I174" s="188">
        <f ca="1"/>
        <v>1</v>
      </c>
    </row>
    <row r="175" spans="3:9">
      <c r="C175" s="462"/>
      <c r="D175" s="188" cm="1">
        <f t="array" aca="1" ref="D175:I175" ca="1">OFFSET('Inception-v4각각 10번'!$E$195:$Q$234,ROW($A7)*4-3,COLUMN(A7)-0,1,6)</f>
        <v>0.856481492519378</v>
      </c>
      <c r="E175" s="188">
        <f ca="1"/>
        <v>1</v>
      </c>
      <c r="F175" s="188">
        <f ca="1"/>
        <v>0.768518507480621</v>
      </c>
      <c r="G175" s="188">
        <f ca="1"/>
        <v>0.981481492519378</v>
      </c>
      <c r="H175" s="188">
        <f ca="1"/>
        <v>0</v>
      </c>
      <c r="I175" s="188">
        <f ca="1"/>
        <v>0.918981492519378</v>
      </c>
    </row>
    <row r="176" spans="3:9">
      <c r="C176" s="462"/>
      <c r="D176" s="188" cm="1">
        <f t="array" aca="1" ref="D176:I176" ca="1">OFFSET('Inception-v4각각 10번'!$E$195:$Q$234,ROW($A8)*4-3,COLUMN(A8)-0,1,6)</f>
        <v>0.99305558204650801</v>
      </c>
      <c r="E176" s="188">
        <f ca="1"/>
        <v>0.50462961196899403</v>
      </c>
      <c r="F176" s="188">
        <f ca="1"/>
        <v>0.72685188055038397</v>
      </c>
      <c r="G176" s="188">
        <f ca="1"/>
        <v>0.63657408952713002</v>
      </c>
      <c r="H176" s="188">
        <f ca="1"/>
        <v>0</v>
      </c>
      <c r="I176" s="188">
        <f ca="1"/>
        <v>0.81944441795349099</v>
      </c>
    </row>
    <row r="177" spans="3:9">
      <c r="C177" s="462"/>
      <c r="D177" s="188" cm="1">
        <f t="array" aca="1" ref="D177:I177" ca="1">OFFSET('Inception-v4각각 10번'!$E$195:$Q$234,ROW($A9)*4-3,COLUMN(A9)-0,1,6)</f>
        <v>1</v>
      </c>
      <c r="E177" s="188">
        <f ca="1"/>
        <v>0.57870370149612405</v>
      </c>
      <c r="F177" s="188">
        <f ca="1"/>
        <v>1</v>
      </c>
      <c r="G177" s="188">
        <f ca="1"/>
        <v>0.52777779102325395</v>
      </c>
      <c r="H177" s="188">
        <f ca="1"/>
        <v>0</v>
      </c>
      <c r="I177" s="188">
        <f ca="1"/>
        <v>1</v>
      </c>
    </row>
    <row r="178" spans="3:9">
      <c r="C178" s="462"/>
      <c r="D178" s="188" cm="1">
        <f t="array" aca="1" ref="D178:I178" ca="1">OFFSET('Inception-v4각각 10번'!$E$195:$Q$234,ROW($A10)*4-3,COLUMN(A10)-0,1,6)</f>
        <v>0.81018519401550204</v>
      </c>
      <c r="E178" s="188">
        <f ca="1"/>
        <v>1</v>
      </c>
      <c r="F178" s="188">
        <f ca="1"/>
        <v>1</v>
      </c>
      <c r="G178" s="188">
        <f ca="1"/>
        <v>0.97916668653488104</v>
      </c>
      <c r="H178" s="188">
        <f ca="1"/>
        <v>0</v>
      </c>
      <c r="I178" s="188">
        <f ca="1"/>
        <v>0.63425928354263295</v>
      </c>
    </row>
    <row r="182" spans="3:9">
      <c r="C182" t="s">
        <v>72</v>
      </c>
    </row>
    <row r="183" spans="3:9">
      <c r="C183" s="463" t="s">
        <v>68</v>
      </c>
      <c r="D183" s="184" cm="1">
        <f t="array" aca="1" ref="D183:I183" ca="1">OFFSET('Inception-v4각각 10번'!$E$7:$Q$46,ROW($A1)*4-2,COLUMN(A1)-0,1,6)</f>
        <v>64.219009399414006</v>
      </c>
      <c r="E183" s="184">
        <f ca="1"/>
        <v>185.97990417480401</v>
      </c>
      <c r="F183" s="184">
        <f ca="1"/>
        <v>38.372634887695298</v>
      </c>
      <c r="G183" s="184">
        <f ca="1"/>
        <v>51.5469970703125</v>
      </c>
      <c r="H183" s="184">
        <f ca="1"/>
        <v>0</v>
      </c>
      <c r="I183" s="184">
        <f ca="1"/>
        <v>38.1473388671875</v>
      </c>
    </row>
    <row r="184" spans="3:9">
      <c r="C184" s="463"/>
      <c r="D184" s="184" cm="1">
        <f t="array" aca="1" ref="D184:I184" ca="1">OFFSET('Inception-v4각각 10번'!$E$7:$Q$46,ROW($A2)*4-2,COLUMN(A2)-0,1,6)</f>
        <v>170.90077209472599</v>
      </c>
      <c r="E184" s="184">
        <f ca="1"/>
        <v>11.505581855773899</v>
      </c>
      <c r="F184" s="184">
        <f ca="1"/>
        <v>9.3740043640136701</v>
      </c>
      <c r="G184" s="184">
        <f ca="1"/>
        <v>55.048442840576101</v>
      </c>
      <c r="H184" s="184">
        <f ca="1"/>
        <v>0</v>
      </c>
      <c r="I184" s="184">
        <f ca="1"/>
        <v>21.709638595581001</v>
      </c>
    </row>
    <row r="185" spans="3:9">
      <c r="C185" s="463"/>
      <c r="D185" s="184" cm="1">
        <f t="array" aca="1" ref="D185:I185" ca="1">OFFSET('Inception-v4각각 10번'!$E$7:$Q$46,ROW($A3)*4-2,COLUMN(A3)-0,1,6)</f>
        <v>96.336570739746094</v>
      </c>
      <c r="E185" s="184">
        <f ca="1"/>
        <v>74.236381530761705</v>
      </c>
      <c r="F185" s="184">
        <f ca="1"/>
        <v>0</v>
      </c>
      <c r="G185" s="184">
        <f ca="1"/>
        <v>32.5887641906738</v>
      </c>
      <c r="H185" s="184">
        <f ca="1"/>
        <v>0</v>
      </c>
      <c r="I185" s="184">
        <f ca="1"/>
        <v>88.443664550781193</v>
      </c>
    </row>
    <row r="186" spans="3:9">
      <c r="C186" s="463"/>
      <c r="D186" s="184" cm="1">
        <f t="array" aca="1" ref="D186:I186" ca="1">OFFSET('Inception-v4각각 10번'!$E$7:$Q$46,ROW($A4)*4-2,COLUMN(A4)-0,1,6)</f>
        <v>54.643405914306598</v>
      </c>
      <c r="E186" s="184">
        <f ca="1"/>
        <v>70.326194763183594</v>
      </c>
      <c r="F186" s="184">
        <f ca="1"/>
        <v>2.2693223953246999</v>
      </c>
      <c r="G186" s="184">
        <f ca="1"/>
        <v>98.287101745605398</v>
      </c>
      <c r="H186" s="184">
        <f ca="1"/>
        <v>0</v>
      </c>
      <c r="I186" s="184">
        <f ca="1"/>
        <v>95.180885314941406</v>
      </c>
    </row>
    <row r="187" spans="3:9">
      <c r="C187" s="463"/>
      <c r="D187" s="184" cm="1">
        <f t="array" aca="1" ref="D187:I187" ca="1">OFFSET('Inception-v4각각 10번'!$E$7:$Q$46,ROW($A5)*4-2,COLUMN(A5)-0,1,6)</f>
        <v>3.7364089488983101</v>
      </c>
      <c r="E187" s="184">
        <f ca="1"/>
        <v>28.564804077148398</v>
      </c>
      <c r="F187" s="184">
        <f ca="1"/>
        <v>54.220329284667898</v>
      </c>
      <c r="G187" s="184">
        <f ca="1"/>
        <v>103.630332946777</v>
      </c>
      <c r="H187" s="184">
        <f ca="1"/>
        <v>0</v>
      </c>
      <c r="I187" s="184">
        <f ca="1"/>
        <v>80.271125793457003</v>
      </c>
    </row>
    <row r="188" spans="3:9">
      <c r="C188" s="463"/>
      <c r="D188" s="184" cm="1">
        <f t="array" aca="1" ref="D188:I188" ca="1">OFFSET('Inception-v4각각 10번'!$E$7:$Q$46,ROW($A6)*4-2,COLUMN(A6)-0,1,6)</f>
        <v>9.6460504531860298</v>
      </c>
      <c r="E188" s="184">
        <f ca="1"/>
        <v>84.713401794433594</v>
      </c>
      <c r="F188" s="184">
        <f ca="1"/>
        <v>43.205013275146399</v>
      </c>
      <c r="G188" s="184">
        <f ca="1"/>
        <v>82.182121276855398</v>
      </c>
      <c r="H188" s="184">
        <f ca="1"/>
        <v>0</v>
      </c>
      <c r="I188" s="184">
        <f ca="1"/>
        <v>14.266075134277299</v>
      </c>
    </row>
    <row r="189" spans="3:9">
      <c r="C189" s="463"/>
      <c r="D189" s="184" cm="1">
        <f t="array" aca="1" ref="D189:I189" ca="1">OFFSET('Inception-v4각각 10번'!$E$7:$Q$46,ROW($A7)*4-2,COLUMN(A7)-0,1,6)</f>
        <v>36.7085571289062</v>
      </c>
      <c r="E189" s="184">
        <f ca="1"/>
        <v>117.41078948974599</v>
      </c>
      <c r="F189" s="184">
        <f ca="1"/>
        <v>209.53346252441401</v>
      </c>
      <c r="G189" s="184">
        <f ca="1"/>
        <v>185.56678771972599</v>
      </c>
      <c r="H189" s="184">
        <f ca="1"/>
        <v>0</v>
      </c>
      <c r="I189" s="184">
        <f ca="1"/>
        <v>5.0639266967773402</v>
      </c>
    </row>
    <row r="190" spans="3:9">
      <c r="C190" s="463"/>
      <c r="D190" s="184" cm="1">
        <f t="array" aca="1" ref="D190:I190" ca="1">OFFSET('Inception-v4각각 10번'!$E$7:$Q$46,ROW($A8)*4-2,COLUMN(A8)-0,1,6)</f>
        <v>35.6796875</v>
      </c>
      <c r="E190" s="184">
        <f ca="1"/>
        <v>22.608808517456001</v>
      </c>
      <c r="F190" s="184">
        <f ca="1"/>
        <v>43.731967926025298</v>
      </c>
      <c r="G190" s="184">
        <f ca="1"/>
        <v>13.1254158020019</v>
      </c>
      <c r="H190" s="184">
        <f ca="1"/>
        <v>0</v>
      </c>
      <c r="I190" s="184">
        <f ca="1"/>
        <v>26.696271896362301</v>
      </c>
    </row>
    <row r="191" spans="3:9">
      <c r="C191" s="463"/>
      <c r="D191" s="184" cm="1">
        <f t="array" aca="1" ref="D191:I191" ca="1">OFFSET('Inception-v4각각 10번'!$E$7:$Q$46,ROW($A9)*4-2,COLUMN(A9)-0,1,6)</f>
        <v>6.2375806737691099E-4</v>
      </c>
      <c r="E191" s="184">
        <f ca="1"/>
        <v>40.302074432372997</v>
      </c>
      <c r="F191" s="184">
        <f ca="1"/>
        <v>176.68852233886699</v>
      </c>
      <c r="G191" s="184">
        <f ca="1"/>
        <v>22.246742248535099</v>
      </c>
      <c r="H191" s="184">
        <f ca="1"/>
        <v>0</v>
      </c>
      <c r="I191" s="184">
        <f ca="1"/>
        <v>128.97216796875</v>
      </c>
    </row>
    <row r="192" spans="3:9">
      <c r="C192" s="463"/>
      <c r="D192" s="184" cm="1">
        <f t="array" aca="1" ref="D192:I192" ca="1">OFFSET('Inception-v4각각 10번'!$E$7:$Q$46,ROW($A10)*4-2,COLUMN(A10)-0,1,6)</f>
        <v>60.116497039794901</v>
      </c>
      <c r="E192" s="184">
        <f ca="1"/>
        <v>220.761306762695</v>
      </c>
      <c r="F192" s="184">
        <f ca="1"/>
        <v>26.539714813232401</v>
      </c>
      <c r="G192" s="184">
        <f ca="1"/>
        <v>201.66044616699199</v>
      </c>
      <c r="H192" s="184">
        <f ca="1"/>
        <v>0</v>
      </c>
      <c r="I192" s="184">
        <f ca="1"/>
        <v>42.067752838134702</v>
      </c>
    </row>
    <row r="193" spans="3:9">
      <c r="C193" s="464" t="s">
        <v>52</v>
      </c>
      <c r="D193" s="185" cm="1">
        <f t="array" aca="1" ref="D193:I193" ca="1">OFFSET('Inception-v4각각 10번'!$E$54:$Q$93,ROW($A1)*4-2,COLUMN(A1)-0,1,6)</f>
        <v>0.72554326057434004</v>
      </c>
      <c r="E193" s="185">
        <f ca="1"/>
        <v>2.2439661026000901</v>
      </c>
      <c r="F193" s="185">
        <f ca="1"/>
        <v>75.493309020996094</v>
      </c>
      <c r="G193" s="185">
        <f ca="1"/>
        <v>22.268569946288999</v>
      </c>
      <c r="H193" s="185">
        <f ca="1"/>
        <v>0</v>
      </c>
      <c r="I193" s="185">
        <f ca="1"/>
        <v>3.3222563266754102</v>
      </c>
    </row>
    <row r="194" spans="3:9">
      <c r="C194" s="464"/>
      <c r="D194" s="185" cm="1">
        <f t="array" aca="1" ref="D194:I194" ca="1">OFFSET('Inception-v4각각 10번'!$E$54:$Q$93,ROW($A2)*4-2,COLUMN(A2)-0,1,6)</f>
        <v>46.7794380187988</v>
      </c>
      <c r="E194" s="185">
        <f ca="1"/>
        <v>0.634588181972503</v>
      </c>
      <c r="F194" s="185">
        <f ca="1"/>
        <v>0.71002036333084095</v>
      </c>
      <c r="G194" s="185">
        <f ca="1"/>
        <v>44.179981231689403</v>
      </c>
      <c r="H194" s="185">
        <f ca="1"/>
        <v>0</v>
      </c>
      <c r="I194" s="185">
        <f ca="1"/>
        <v>19.793249130248999</v>
      </c>
    </row>
    <row r="195" spans="3:9">
      <c r="C195" s="464"/>
      <c r="D195" s="185" cm="1">
        <f t="array" aca="1" ref="D195:I195" ca="1">OFFSET('Inception-v4각각 10번'!$E$54:$Q$93,ROW($A3)*4-2,COLUMN(A3)-0,1,6)</f>
        <v>1.82574999332427</v>
      </c>
      <c r="E195" s="185">
        <f ca="1"/>
        <v>1.10726773738861</v>
      </c>
      <c r="F195" s="185">
        <f ca="1"/>
        <v>11.254863739013601</v>
      </c>
      <c r="G195" s="185">
        <f ca="1"/>
        <v>22.4819030761718</v>
      </c>
      <c r="H195" s="185">
        <f ca="1"/>
        <v>0</v>
      </c>
      <c r="I195" s="185">
        <f ca="1"/>
        <v>2.2715160846710201</v>
      </c>
    </row>
    <row r="196" spans="3:9">
      <c r="C196" s="464"/>
      <c r="D196" s="185" cm="1">
        <f t="array" aca="1" ref="D196:I196" ca="1">OFFSET('Inception-v4각각 10번'!$E$54:$Q$93,ROW($A4)*4-2,COLUMN(A4)-0,1,6)</f>
        <v>25.272996902465799</v>
      </c>
      <c r="E196" s="185">
        <f ca="1"/>
        <v>9.3482398986816406</v>
      </c>
      <c r="F196" s="185">
        <f ca="1"/>
        <v>6.9341740608215297</v>
      </c>
      <c r="G196" s="185">
        <f ca="1"/>
        <v>5.2638378143310502</v>
      </c>
      <c r="H196" s="185">
        <f ca="1"/>
        <v>0</v>
      </c>
      <c r="I196" s="185">
        <f ca="1"/>
        <v>3.3767633438110298</v>
      </c>
    </row>
    <row r="197" spans="3:9">
      <c r="C197" s="464"/>
      <c r="D197" s="185" cm="1">
        <f t="array" aca="1" ref="D197:I197" ca="1">OFFSET('Inception-v4각각 10번'!$E$54:$Q$93,ROW($A5)*4-2,COLUMN(A5)-0,1,6)</f>
        <v>8.6949272155761701</v>
      </c>
      <c r="E197" s="185">
        <f ca="1"/>
        <v>0.94544410705566395</v>
      </c>
      <c r="F197" s="185">
        <f ca="1"/>
        <v>4.2412757873535103</v>
      </c>
      <c r="G197" s="185">
        <f ca="1"/>
        <v>55.1266059875488</v>
      </c>
      <c r="H197" s="185">
        <f ca="1"/>
        <v>0</v>
      </c>
      <c r="I197" s="185">
        <f ca="1"/>
        <v>9.0524711608886701</v>
      </c>
    </row>
    <row r="198" spans="3:9">
      <c r="C198" s="464"/>
      <c r="D198" s="185" cm="1">
        <f t="array" aca="1" ref="D198:I198" ca="1">OFFSET('Inception-v4각각 10번'!$E$54:$Q$93,ROW($A6)*4-2,COLUMN(A6)-0,1,6)</f>
        <v>3.48173904418945</v>
      </c>
      <c r="E198" s="185">
        <f ca="1"/>
        <v>7.0221877098083496</v>
      </c>
      <c r="F198" s="185">
        <f ca="1"/>
        <v>2.0990474224090501</v>
      </c>
      <c r="G198" s="185">
        <f ca="1"/>
        <v>1.14441549777984</v>
      </c>
      <c r="H198" s="185">
        <f ca="1"/>
        <v>0</v>
      </c>
      <c r="I198" s="185">
        <f ca="1"/>
        <v>56.6648750305175</v>
      </c>
    </row>
    <row r="199" spans="3:9">
      <c r="C199" s="464"/>
      <c r="D199" s="185" cm="1">
        <f t="array" aca="1" ref="D199:I199" ca="1">OFFSET('Inception-v4각각 10번'!$E$54:$Q$93,ROW($A7)*4-2,COLUMN(A7)-0,1,6)</f>
        <v>17.230001449584901</v>
      </c>
      <c r="E199" s="185">
        <f ca="1"/>
        <v>3.82237553596496</v>
      </c>
      <c r="F199" s="185">
        <f ca="1"/>
        <v>3.4117114543914702</v>
      </c>
      <c r="G199" s="185">
        <f ca="1"/>
        <v>3.1450061798095699</v>
      </c>
      <c r="H199" s="185">
        <f ca="1"/>
        <v>0</v>
      </c>
      <c r="I199" s="185">
        <f ca="1"/>
        <v>36.165977478027301</v>
      </c>
    </row>
    <row r="200" spans="3:9">
      <c r="C200" s="464"/>
      <c r="D200" s="185" cm="1">
        <f t="array" aca="1" ref="D200:I200" ca="1">OFFSET('Inception-v4각각 10번'!$E$54:$Q$93,ROW($A8)*4-2,COLUMN(A8)-0,1,6)</f>
        <v>21.195276260375898</v>
      </c>
      <c r="E200" s="185">
        <f ca="1"/>
        <v>5.9908308982849103</v>
      </c>
      <c r="F200" s="185">
        <f ca="1"/>
        <v>15.279263496398899</v>
      </c>
      <c r="G200" s="185">
        <f ca="1"/>
        <v>35.023086547851499</v>
      </c>
      <c r="H200" s="185">
        <f ca="1"/>
        <v>0</v>
      </c>
      <c r="I200" s="185">
        <f ca="1"/>
        <v>8.8546295166015607</v>
      </c>
    </row>
    <row r="201" spans="3:9">
      <c r="C201" s="464"/>
      <c r="D201" s="185" cm="1">
        <f t="array" aca="1" ref="D201:I201" ca="1">OFFSET('Inception-v4각각 10번'!$E$54:$Q$93,ROW($A9)*4-2,COLUMN(A9)-0,1,6)</f>
        <v>28.8003540039062</v>
      </c>
      <c r="E201" s="185">
        <f ca="1"/>
        <v>1.12476766109466</v>
      </c>
      <c r="F201" s="185">
        <f ca="1"/>
        <v>28.1861171722412</v>
      </c>
      <c r="G201" s="185">
        <f ca="1"/>
        <v>13.536327362060501</v>
      </c>
      <c r="H201" s="185">
        <f ca="1"/>
        <v>0</v>
      </c>
      <c r="I201" s="185">
        <f ca="1"/>
        <v>16.325048446655199</v>
      </c>
    </row>
    <row r="202" spans="3:9">
      <c r="C202" s="464"/>
      <c r="D202" s="185" cm="1">
        <f t="array" aca="1" ref="D202:I202" ca="1">OFFSET('Inception-v4각각 10번'!$E$54:$Q$93,ROW($A10)*4-2,COLUMN(A10)-0,1,6)</f>
        <v>2.5058734416961599</v>
      </c>
      <c r="E202" s="185">
        <f ca="1"/>
        <v>0.17108882963657299</v>
      </c>
      <c r="F202" s="185">
        <f ca="1"/>
        <v>1.8436139822006199</v>
      </c>
      <c r="G202" s="185">
        <f ca="1"/>
        <v>1.2736841440200799</v>
      </c>
      <c r="H202" s="185">
        <f ca="1"/>
        <v>0</v>
      </c>
      <c r="I202" s="185">
        <f ca="1"/>
        <v>4.3863201141357404</v>
      </c>
    </row>
    <row r="203" spans="3:9">
      <c r="C203" s="465" t="s">
        <v>53</v>
      </c>
      <c r="D203" s="186" cm="1">
        <f t="array" aca="1" ref="D203:I203" ca="1">OFFSET('Inception-v4각각 10번'!$E$101:$Q$140,ROW($A1)*4-2,COLUMN(A1)-0,1,6)</f>
        <v>1.19125163555145</v>
      </c>
      <c r="E203" s="186">
        <f ca="1"/>
        <v>1.7006657123565601</v>
      </c>
      <c r="F203" s="186">
        <f ca="1"/>
        <v>1.1379917860031099</v>
      </c>
      <c r="G203" s="186">
        <f ca="1"/>
        <v>2.81489658355712</v>
      </c>
      <c r="H203" s="186">
        <f ca="1"/>
        <v>0</v>
      </c>
      <c r="I203" s="186">
        <f ca="1"/>
        <v>5.1191449165344203</v>
      </c>
    </row>
    <row r="204" spans="3:9">
      <c r="C204" s="465"/>
      <c r="D204" s="186" cm="1">
        <f t="array" aca="1" ref="D204:I204" ca="1">OFFSET('Inception-v4각각 10번'!$E$101:$Q$140,ROW($A2)*4-2,COLUMN(A2)-0,1,6)</f>
        <v>6.15321588516235</v>
      </c>
      <c r="E204" s="186">
        <f ca="1"/>
        <v>3.2845945358276301</v>
      </c>
      <c r="F204" s="186">
        <f ca="1"/>
        <v>3.8235304355621298</v>
      </c>
      <c r="G204" s="186">
        <f ca="1"/>
        <v>4.6139049530029297</v>
      </c>
      <c r="H204" s="186">
        <f ca="1"/>
        <v>0</v>
      </c>
      <c r="I204" s="186">
        <f ca="1"/>
        <v>9.2674903869628906</v>
      </c>
    </row>
    <row r="205" spans="3:9">
      <c r="C205" s="465"/>
      <c r="D205" s="186" cm="1">
        <f t="array" aca="1" ref="D205:I205" ca="1">OFFSET('Inception-v4각각 10번'!$E$101:$Q$140,ROW($A3)*4-2,COLUMN(A3)-0,1,6)</f>
        <v>51.1016426086425</v>
      </c>
      <c r="E205" s="186">
        <f ca="1"/>
        <v>2.17320609092712</v>
      </c>
      <c r="F205" s="186">
        <f ca="1"/>
        <v>8.8516635894775302</v>
      </c>
      <c r="G205" s="186">
        <f ca="1"/>
        <v>1.1395623683929399</v>
      </c>
      <c r="H205" s="186">
        <f ca="1"/>
        <v>0</v>
      </c>
      <c r="I205" s="186">
        <f ca="1"/>
        <v>7.8904886245727504</v>
      </c>
    </row>
    <row r="206" spans="3:9">
      <c r="C206" s="465"/>
      <c r="D206" s="186" cm="1">
        <f t="array" aca="1" ref="D206:I206" ca="1">OFFSET('Inception-v4각각 10번'!$E$101:$Q$140,ROW($A4)*4-2,COLUMN(A4)-0,1,6)</f>
        <v>91.549102783203097</v>
      </c>
      <c r="E206" s="186">
        <f ca="1"/>
        <v>10.040167808532701</v>
      </c>
      <c r="F206" s="186">
        <f ca="1"/>
        <v>30.231803894042901</v>
      </c>
      <c r="G206" s="186">
        <f ca="1"/>
        <v>4.3657703399658203</v>
      </c>
      <c r="H206" s="186">
        <f ca="1"/>
        <v>0</v>
      </c>
      <c r="I206" s="186">
        <f ca="1"/>
        <v>7.2563238143920898</v>
      </c>
    </row>
    <row r="207" spans="3:9">
      <c r="C207" s="465"/>
      <c r="D207" s="186" cm="1">
        <f t="array" aca="1" ref="D207:I207" ca="1">OFFSET('Inception-v4각각 10번'!$E$101:$Q$140,ROW($A5)*4-2,COLUMN(A5)-0,1,6)</f>
        <v>22.803819656371999</v>
      </c>
      <c r="E207" s="186">
        <f ca="1"/>
        <v>3.5909291356801903E-2</v>
      </c>
      <c r="F207" s="186">
        <f ca="1"/>
        <v>0.68158686161041204</v>
      </c>
      <c r="G207" s="186">
        <f ca="1"/>
        <v>16.323451995849599</v>
      </c>
      <c r="H207" s="186">
        <f ca="1"/>
        <v>0</v>
      </c>
      <c r="I207" s="186">
        <f ca="1"/>
        <v>7.2072849273681596</v>
      </c>
    </row>
    <row r="208" spans="3:9">
      <c r="C208" s="465"/>
      <c r="D208" s="186" cm="1">
        <f t="array" aca="1" ref="D208:I208" ca="1">OFFSET('Inception-v4각각 10번'!$E$101:$Q$140,ROW($A6)*4-2,COLUMN(A6)-0,1,6)</f>
        <v>14.9483995437622</v>
      </c>
      <c r="E208" s="186">
        <f ca="1"/>
        <v>2.7503135204315101</v>
      </c>
      <c r="F208" s="186">
        <f ca="1"/>
        <v>4.0780925750732404</v>
      </c>
      <c r="G208" s="186">
        <f ca="1"/>
        <v>3.9448750019073402</v>
      </c>
      <c r="H208" s="186">
        <f ca="1"/>
        <v>0</v>
      </c>
      <c r="I208" s="186">
        <f ca="1"/>
        <v>19.1012458801269</v>
      </c>
    </row>
    <row r="209" spans="3:9">
      <c r="C209" s="465"/>
      <c r="D209" s="186" cm="1">
        <f t="array" aca="1" ref="D209:I209" ca="1">OFFSET('Inception-v4각각 10번'!$E$101:$Q$140,ROW($A7)*4-2,COLUMN(A7)-0,1,6)</f>
        <v>10.050350189208901</v>
      </c>
      <c r="E209" s="186">
        <f ca="1"/>
        <v>1.1352221965789699</v>
      </c>
      <c r="F209" s="186">
        <f ca="1"/>
        <v>26.0188179016113</v>
      </c>
      <c r="G209" s="186">
        <f ca="1"/>
        <v>0.87183773517608598</v>
      </c>
      <c r="H209" s="186">
        <f ca="1"/>
        <v>0</v>
      </c>
      <c r="I209" s="186">
        <f ca="1"/>
        <v>15.2035875320434</v>
      </c>
    </row>
    <row r="210" spans="3:9">
      <c r="C210" s="465"/>
      <c r="D210" s="186" cm="1">
        <f t="array" aca="1" ref="D210:I210" ca="1">OFFSET('Inception-v4각각 10번'!$E$101:$Q$140,ROW($A8)*4-2,COLUMN(A8)-0,1,6)</f>
        <v>0.41348657011985701</v>
      </c>
      <c r="E210" s="186">
        <f ca="1"/>
        <v>1.0582652091979901</v>
      </c>
      <c r="F210" s="186">
        <f ca="1"/>
        <v>18.766962051391602</v>
      </c>
      <c r="G210" s="186">
        <f ca="1"/>
        <v>36.000259399413999</v>
      </c>
      <c r="H210" s="186">
        <f ca="1"/>
        <v>0</v>
      </c>
      <c r="I210" s="186">
        <f ca="1"/>
        <v>2.0736508369445801</v>
      </c>
    </row>
    <row r="211" spans="3:9">
      <c r="C211" s="465"/>
      <c r="D211" s="186" cm="1">
        <f t="array" aca="1" ref="D211:I211" ca="1">OFFSET('Inception-v4각각 10번'!$E$101:$Q$140,ROW($A9)*4-2,COLUMN(A9)-0,1,6)</f>
        <v>5.46245908737182</v>
      </c>
      <c r="E211" s="186">
        <f ca="1"/>
        <v>0.85514235496520996</v>
      </c>
      <c r="F211" s="186">
        <f ca="1"/>
        <v>66.846870422363196</v>
      </c>
      <c r="G211" s="186">
        <f ca="1"/>
        <v>0.80810600519180298</v>
      </c>
      <c r="H211" s="186">
        <f ca="1"/>
        <v>0</v>
      </c>
      <c r="I211" s="186">
        <f ca="1"/>
        <v>6.89467368647456E-3</v>
      </c>
    </row>
    <row r="212" spans="3:9">
      <c r="C212" s="465"/>
      <c r="D212" s="186" cm="1">
        <f t="array" aca="1" ref="D212:I212" ca="1">OFFSET('Inception-v4각각 10번'!$E$101:$Q$140,ROW($A10)*4-2,COLUMN(A10)-0,1,6)</f>
        <v>40.727272033691399</v>
      </c>
      <c r="E212" s="186">
        <f ca="1"/>
        <v>5.8406820297241202</v>
      </c>
      <c r="F212" s="186">
        <f ca="1"/>
        <v>6.4493932723998997</v>
      </c>
      <c r="G212" s="186">
        <f ca="1"/>
        <v>0.82889723777770996</v>
      </c>
      <c r="H212" s="186">
        <f ca="1"/>
        <v>0</v>
      </c>
      <c r="I212" s="186">
        <f ca="1"/>
        <v>0.38574960827827398</v>
      </c>
    </row>
    <row r="213" spans="3:9">
      <c r="C213" s="461" t="s">
        <v>54</v>
      </c>
      <c r="D213" s="187" cm="1">
        <f t="array" aca="1" ref="D213:I213" ca="1">OFFSET('Inception-v4각각 10번'!$E$148:$Q$187,ROW($A1)*4-2,COLUMN(A1)-0,1,6)</f>
        <v>9.8893515765666906E-2</v>
      </c>
      <c r="E213" s="187">
        <f ca="1"/>
        <v>0.89965027570724398</v>
      </c>
      <c r="F213" s="187">
        <f ca="1"/>
        <v>0.114913366734981</v>
      </c>
      <c r="G213" s="187">
        <f ca="1"/>
        <v>0.27366414666175798</v>
      </c>
      <c r="H213" s="187">
        <f ca="1"/>
        <v>0</v>
      </c>
      <c r="I213" s="187">
        <f ca="1"/>
        <v>1.11623978614807</v>
      </c>
    </row>
    <row r="214" spans="3:9">
      <c r="C214" s="461"/>
      <c r="D214" s="187" cm="1">
        <f t="array" aca="1" ref="D214:I214" ca="1">OFFSET('Inception-v4각각 10번'!$E$148:$Q$187,ROW($A2)*4-2,COLUMN(A2)-0,1,6)</f>
        <v>11.5669717788696</v>
      </c>
      <c r="E214" s="187">
        <f ca="1"/>
        <v>0.55955845117568903</v>
      </c>
      <c r="F214" s="187">
        <f ca="1"/>
        <v>1.0813516378402701</v>
      </c>
      <c r="G214" s="187">
        <f ca="1"/>
        <v>1.54185926914215</v>
      </c>
      <c r="H214" s="187">
        <f ca="1"/>
        <v>0</v>
      </c>
      <c r="I214" s="187">
        <f ca="1"/>
        <v>1.76723301410675</v>
      </c>
    </row>
    <row r="215" spans="3:9">
      <c r="C215" s="461"/>
      <c r="D215" s="187" cm="1">
        <f t="array" aca="1" ref="D215:I215" ca="1">OFFSET('Inception-v4각각 10번'!$E$148:$Q$187,ROW($A3)*4-2,COLUMN(A3)-0,1,6)</f>
        <v>0.10991165786981499</v>
      </c>
      <c r="E215" s="187">
        <f ca="1"/>
        <v>14.3054666519165</v>
      </c>
      <c r="F215" s="187">
        <f ca="1"/>
        <v>1.28020250797271</v>
      </c>
      <c r="G215" s="187">
        <f ca="1"/>
        <v>0.19601975381374301</v>
      </c>
      <c r="H215" s="187">
        <f ca="1"/>
        <v>0</v>
      </c>
      <c r="I215" s="187">
        <f ca="1"/>
        <v>0.38247933983802701</v>
      </c>
    </row>
    <row r="216" spans="3:9">
      <c r="C216" s="461"/>
      <c r="D216" s="187" cm="1">
        <f t="array" aca="1" ref="D216:I216" ca="1">OFFSET('Inception-v4각각 10번'!$E$148:$Q$187,ROW($A4)*4-2,COLUMN(A4)-0,1,6)</f>
        <v>0.110758662223815</v>
      </c>
      <c r="E216" s="187">
        <f ca="1"/>
        <v>6.7573539912700598E-2</v>
      </c>
      <c r="F216" s="187">
        <f ca="1"/>
        <v>0.27679249644279402</v>
      </c>
      <c r="G216" s="187">
        <f ca="1"/>
        <v>0.210748955607414</v>
      </c>
      <c r="H216" s="187">
        <f ca="1"/>
        <v>0</v>
      </c>
      <c r="I216" s="187">
        <f ca="1"/>
        <v>0.315702885389328</v>
      </c>
    </row>
    <row r="217" spans="3:9">
      <c r="C217" s="461"/>
      <c r="D217" s="187" cm="1">
        <f t="array" aca="1" ref="D217:I217" ca="1">OFFSET('Inception-v4각각 10번'!$E$148:$Q$187,ROW($A5)*4-2,COLUMN(A5)-0,1,6)</f>
        <v>1.1521843671798699</v>
      </c>
      <c r="E217" s="187">
        <f ca="1"/>
        <v>1.00653135776519</v>
      </c>
      <c r="F217" s="187">
        <f ca="1"/>
        <v>2.7049095630645699</v>
      </c>
      <c r="G217" s="187">
        <f ca="1"/>
        <v>0.15730787813663399</v>
      </c>
      <c r="H217" s="187">
        <f ca="1"/>
        <v>0</v>
      </c>
      <c r="I217" s="187">
        <f ca="1"/>
        <v>0.95968192815780595</v>
      </c>
    </row>
    <row r="218" spans="3:9">
      <c r="C218" s="461"/>
      <c r="D218" s="187" cm="1">
        <f t="array" aca="1" ref="D218:I218" ca="1">OFFSET('Inception-v4각각 10번'!$E$148:$Q$187,ROW($A6)*4-2,COLUMN(A6)-0,1,6)</f>
        <v>0.34503510594367898</v>
      </c>
      <c r="E218" s="187">
        <f ca="1"/>
        <v>0.30957058072090099</v>
      </c>
      <c r="F218" s="187">
        <f ca="1"/>
        <v>5.9111971855163503</v>
      </c>
      <c r="G218" s="187">
        <f ca="1"/>
        <v>1.31265449523925</v>
      </c>
      <c r="H218" s="187">
        <f ca="1"/>
        <v>0</v>
      </c>
      <c r="I218" s="187">
        <f ca="1"/>
        <v>0.13247245550155601</v>
      </c>
    </row>
    <row r="219" spans="3:9">
      <c r="C219" s="461"/>
      <c r="D219" s="187" cm="1">
        <f t="array" aca="1" ref="D219:I219" ca="1">OFFSET('Inception-v4각각 10번'!$E$148:$Q$187,ROW($A7)*4-2,COLUMN(A7)-0,1,6)</f>
        <v>4.7746815681457502</v>
      </c>
      <c r="E219" s="187">
        <f ca="1"/>
        <v>2.5926311016082701</v>
      </c>
      <c r="F219" s="187">
        <f ca="1"/>
        <v>0.29902014136314298</v>
      </c>
      <c r="G219" s="187">
        <f ca="1"/>
        <v>18.6785678863525</v>
      </c>
      <c r="H219" s="187">
        <f ca="1"/>
        <v>0</v>
      </c>
      <c r="I219" s="187">
        <f ca="1"/>
        <v>0.21644698083400701</v>
      </c>
    </row>
    <row r="220" spans="3:9">
      <c r="C220" s="461"/>
      <c r="D220" s="187" cm="1">
        <f t="array" aca="1" ref="D220:I220" ca="1">OFFSET('Inception-v4각각 10번'!$E$148:$Q$187,ROW($A8)*4-2,COLUMN(A8)-0,1,6)</f>
        <v>0.48645126819610501</v>
      </c>
      <c r="E220" s="187">
        <f ca="1"/>
        <v>0.99161696434020996</v>
      </c>
      <c r="F220" s="187">
        <f ca="1"/>
        <v>6.6640696525573704</v>
      </c>
      <c r="G220" s="187">
        <f ca="1"/>
        <v>1.07167863845825</v>
      </c>
      <c r="H220" s="187">
        <f ca="1"/>
        <v>0</v>
      </c>
      <c r="I220" s="187">
        <f ca="1"/>
        <v>2.55681228637695</v>
      </c>
    </row>
    <row r="221" spans="3:9">
      <c r="C221" s="461"/>
      <c r="D221" s="187" cm="1">
        <f t="array" aca="1" ref="D221:I221" ca="1">OFFSET('Inception-v4각각 10번'!$E$148:$Q$187,ROW($A9)*4-2,COLUMN(A9)-0,1,6)</f>
        <v>5.9453949332237202E-2</v>
      </c>
      <c r="E221" s="187">
        <f ca="1"/>
        <v>7.6651520729064897</v>
      </c>
      <c r="F221" s="187">
        <f ca="1"/>
        <v>35.162155151367102</v>
      </c>
      <c r="G221" s="187">
        <f ca="1"/>
        <v>0.95795750617980902</v>
      </c>
      <c r="H221" s="187">
        <f ca="1"/>
        <v>0</v>
      </c>
      <c r="I221" s="187">
        <f ca="1"/>
        <v>3.9688532352447501</v>
      </c>
    </row>
    <row r="222" spans="3:9">
      <c r="C222" s="461"/>
      <c r="D222" s="187" cm="1">
        <f t="array" aca="1" ref="D222:I222" ca="1">OFFSET('Inception-v4각각 10번'!$E$148:$Q$187,ROW($A10)*4-2,COLUMN(A10)-0,1,6)</f>
        <v>0.60126525163650502</v>
      </c>
      <c r="E222" s="187">
        <f ca="1"/>
        <v>0.107463605701923</v>
      </c>
      <c r="F222" s="187">
        <f ca="1"/>
        <v>2.4918527603149401</v>
      </c>
      <c r="G222" s="187">
        <f ca="1"/>
        <v>20.415267944335898</v>
      </c>
      <c r="H222" s="187">
        <f ca="1"/>
        <v>0</v>
      </c>
      <c r="I222" s="187">
        <f ca="1"/>
        <v>8.8486790657043402E-2</v>
      </c>
    </row>
    <row r="223" spans="3:9">
      <c r="C223" s="462" t="s">
        <v>55</v>
      </c>
      <c r="D223" s="188" cm="1">
        <f t="array" aca="1" ref="D223:I223" ca="1">OFFSET('Inception-v4각각 10번'!$E$195:$Q$234,ROW($A1)*4-2,COLUMN(A1)-0,1,6)</f>
        <v>1.1525493115186599E-2</v>
      </c>
      <c r="E223" s="188">
        <f ca="1"/>
        <v>2.65435762703418E-2</v>
      </c>
      <c r="F223" s="188">
        <f ca="1"/>
        <v>5.8996621519327101E-2</v>
      </c>
      <c r="G223" s="188">
        <f ca="1"/>
        <v>0.20640234649181299</v>
      </c>
      <c r="H223" s="188">
        <f ca="1"/>
        <v>0</v>
      </c>
      <c r="I223" s="188">
        <f ca="1"/>
        <v>11.051480293273899</v>
      </c>
    </row>
    <row r="224" spans="3:9">
      <c r="C224" s="462"/>
      <c r="D224" s="188" cm="1">
        <f t="array" aca="1" ref="D224:I224" ca="1">OFFSET('Inception-v4각각 10번'!$E$195:$Q$234,ROW($A2)*4-2,COLUMN(A2)-0,1,6)</f>
        <v>3.9474394172429997E-2</v>
      </c>
      <c r="E224" s="188">
        <f ca="1"/>
        <v>0.16477508842945099</v>
      </c>
      <c r="F224" s="188">
        <f ca="1"/>
        <v>0.36624613404273898</v>
      </c>
      <c r="G224" s="188">
        <f ca="1"/>
        <v>3.7367634475231101E-2</v>
      </c>
      <c r="H224" s="188">
        <f ca="1"/>
        <v>0</v>
      </c>
      <c r="I224" s="188">
        <f ca="1"/>
        <v>2.4285283088684002</v>
      </c>
    </row>
    <row r="225" spans="3:9">
      <c r="C225" s="462"/>
      <c r="D225" s="188" cm="1">
        <f t="array" aca="1" ref="D225:I225" ca="1">OFFSET('Inception-v4각각 10번'!$E$195:$Q$234,ROW($A3)*4-2,COLUMN(A3)-0,1,6)</f>
        <v>8.9043937623500796E-2</v>
      </c>
      <c r="E225" s="188">
        <f ca="1"/>
        <v>2.0568536594509999E-2</v>
      </c>
      <c r="F225" s="188">
        <f ca="1"/>
        <v>3.1168397516012102E-2</v>
      </c>
      <c r="G225" s="188">
        <f ca="1"/>
        <v>4.8795409202575604</v>
      </c>
      <c r="H225" s="188">
        <f ca="1"/>
        <v>0</v>
      </c>
      <c r="I225" s="188">
        <f ca="1"/>
        <v>8.6571648716926505E-2</v>
      </c>
    </row>
    <row r="226" spans="3:9">
      <c r="C226" s="462"/>
      <c r="D226" s="188" cm="1">
        <f t="array" aca="1" ref="D226:I226" ca="1">OFFSET('Inception-v4각각 10번'!$E$195:$Q$234,ROW($A4)*4-2,COLUMN(A4)-0,1,6)</f>
        <v>5.16734756529331E-2</v>
      </c>
      <c r="E226" s="188">
        <f ca="1"/>
        <v>0.28139102458953802</v>
      </c>
      <c r="F226" s="188">
        <f ca="1"/>
        <v>0.25791579484939497</v>
      </c>
      <c r="G226" s="188">
        <f ca="1"/>
        <v>8.0708694458007795</v>
      </c>
      <c r="H226" s="188">
        <f ca="1"/>
        <v>0</v>
      </c>
      <c r="I226" s="188">
        <f ca="1"/>
        <v>3.5155076533555901E-2</v>
      </c>
    </row>
    <row r="227" spans="3:9">
      <c r="C227" s="462"/>
      <c r="D227" s="188" cm="1">
        <f t="array" aca="1" ref="D227:I227" ca="1">OFFSET('Inception-v4각각 10번'!$E$195:$Q$234,ROW($A5)*4-2,COLUMN(A5)-0,1,6)</f>
        <v>3.02122551947832E-2</v>
      </c>
      <c r="E227" s="188">
        <f ca="1"/>
        <v>8.1395536661148002E-2</v>
      </c>
      <c r="F227" s="188">
        <f ca="1"/>
        <v>1.06661188602447</v>
      </c>
      <c r="G227" s="188">
        <f ca="1"/>
        <v>0.34444892406463601</v>
      </c>
      <c r="H227" s="188">
        <f ca="1"/>
        <v>0</v>
      </c>
      <c r="I227" s="188">
        <f ca="1"/>
        <v>2.4821102619171101E-2</v>
      </c>
    </row>
    <row r="228" spans="3:9">
      <c r="C228" s="462"/>
      <c r="D228" s="188" cm="1">
        <f t="array" aca="1" ref="D228:I228" ca="1">OFFSET('Inception-v4각각 10번'!$E$195:$Q$234,ROW($A6)*4-2,COLUMN(A6)-0,1,6)</f>
        <v>0.37729245424270602</v>
      </c>
      <c r="E228" s="188">
        <f ca="1"/>
        <v>0.174481466412544</v>
      </c>
      <c r="F228" s="188">
        <f ca="1"/>
        <v>0.138402730226516</v>
      </c>
      <c r="G228" s="188">
        <f ca="1"/>
        <v>2.3951530456542899E-2</v>
      </c>
      <c r="H228" s="188">
        <f ca="1"/>
        <v>0</v>
      </c>
      <c r="I228" s="188">
        <f ca="1"/>
        <v>2.05306503921747E-2</v>
      </c>
    </row>
    <row r="229" spans="3:9">
      <c r="C229" s="462"/>
      <c r="D229" s="188" cm="1">
        <f t="array" aca="1" ref="D229:I229" ca="1">OFFSET('Inception-v4각각 10번'!$E$195:$Q$234,ROW($A7)*4-2,COLUMN(A7)-0,1,6)</f>
        <v>0.37047562003135598</v>
      </c>
      <c r="E229" s="188">
        <f ca="1"/>
        <v>1.2279914692044199E-2</v>
      </c>
      <c r="F229" s="188">
        <f ca="1"/>
        <v>0.98417270183563199</v>
      </c>
      <c r="G229" s="188">
        <f ca="1"/>
        <v>0.111902810633182</v>
      </c>
      <c r="H229" s="188">
        <f ca="1"/>
        <v>0</v>
      </c>
      <c r="I229" s="188">
        <f ca="1"/>
        <v>0.191664382815361</v>
      </c>
    </row>
    <row r="230" spans="3:9">
      <c r="C230" s="462"/>
      <c r="D230" s="188" cm="1">
        <f t="array" aca="1" ref="D230:I230" ca="1">OFFSET('Inception-v4각각 10번'!$E$195:$Q$234,ROW($A8)*4-2,COLUMN(A8)-0,1,6)</f>
        <v>4.7149084508419002E-2</v>
      </c>
      <c r="E230" s="188">
        <f ca="1"/>
        <v>11.060833930969199</v>
      </c>
      <c r="F230" s="188">
        <f ca="1"/>
        <v>0.73724234104156405</v>
      </c>
      <c r="G230" s="188">
        <f ca="1"/>
        <v>2.8038187026977499</v>
      </c>
      <c r="H230" s="188">
        <f ca="1"/>
        <v>0</v>
      </c>
      <c r="I230" s="188">
        <f ca="1"/>
        <v>0.74976557493209794</v>
      </c>
    </row>
    <row r="231" spans="3:9">
      <c r="C231" s="462"/>
      <c r="D231" s="188" cm="1">
        <f t="array" aca="1" ref="D231:I231" ca="1">OFFSET('Inception-v4각각 10번'!$E$195:$Q$234,ROW($A9)*4-2,COLUMN(A9)-0,1,6)</f>
        <v>3.8278322666883399E-2</v>
      </c>
      <c r="E231" s="188">
        <f ca="1"/>
        <v>0.88860934972762995</v>
      </c>
      <c r="F231" s="188">
        <f ca="1"/>
        <v>6.4483501017093603E-2</v>
      </c>
      <c r="G231" s="188">
        <f ca="1"/>
        <v>0.79171550273895197</v>
      </c>
      <c r="H231" s="188">
        <f ca="1"/>
        <v>0</v>
      </c>
      <c r="I231" s="188">
        <f ca="1"/>
        <v>1.9927594810724199E-2</v>
      </c>
    </row>
    <row r="232" spans="3:9">
      <c r="C232" s="462"/>
      <c r="D232" s="188" cm="1">
        <f t="array" aca="1" ref="D232:I232" ca="1">OFFSET('Inception-v4각각 10번'!$E$195:$Q$234,ROW($A10)*4-2,COLUMN(A10)-0,1,6)</f>
        <v>0.29373985528945901</v>
      </c>
      <c r="E232" s="188">
        <f ca="1"/>
        <v>3.6681704223155899E-2</v>
      </c>
      <c r="F232" s="188">
        <f ca="1"/>
        <v>7.6015420258045197E-2</v>
      </c>
      <c r="G232" s="188">
        <f ca="1"/>
        <v>0.103304371237754</v>
      </c>
      <c r="H232" s="188">
        <f ca="1"/>
        <v>0</v>
      </c>
      <c r="I232" s="188">
        <f ca="1"/>
        <v>1.8617347478866499</v>
      </c>
    </row>
  </sheetData>
  <mergeCells count="22">
    <mergeCell ref="C193:C202"/>
    <mergeCell ref="C203:C212"/>
    <mergeCell ref="C213:C222"/>
    <mergeCell ref="C223:C232"/>
    <mergeCell ref="C129:C138"/>
    <mergeCell ref="C139:C148"/>
    <mergeCell ref="C149:C158"/>
    <mergeCell ref="C159:C168"/>
    <mergeCell ref="C169:C178"/>
    <mergeCell ref="C183:C192"/>
    <mergeCell ref="C116:C125"/>
    <mergeCell ref="C3:C12"/>
    <mergeCell ref="C13:C22"/>
    <mergeCell ref="C23:C32"/>
    <mergeCell ref="C33:C42"/>
    <mergeCell ref="C43:C52"/>
    <mergeCell ref="C53:C62"/>
    <mergeCell ref="C63:C72"/>
    <mergeCell ref="C76:C85"/>
    <mergeCell ref="C86:C95"/>
    <mergeCell ref="C96:C105"/>
    <mergeCell ref="C106:C115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EBEF-9503-4C47-BE76-584F10990FF5}">
  <dimension ref="A1:I232"/>
  <sheetViews>
    <sheetView topLeftCell="A115" workbookViewId="0">
      <selection activeCell="M136" sqref="M136"/>
    </sheetView>
  </sheetViews>
  <sheetFormatPr defaultRowHeight="16.5"/>
  <sheetData>
    <row r="1" spans="1:9">
      <c r="A1">
        <v>1</v>
      </c>
    </row>
    <row r="2" spans="1:9">
      <c r="A2">
        <v>2</v>
      </c>
      <c r="C2" t="s">
        <v>70</v>
      </c>
    </row>
    <row r="3" spans="1:9">
      <c r="A3">
        <v>3</v>
      </c>
      <c r="C3" s="463" t="s">
        <v>68</v>
      </c>
      <c r="D3" s="184" cm="1">
        <f t="array" aca="1" ref="D3:I3" ca="1">OFFSET('VGG19각각 10번'!$E$7:$Q$46,ROW($A1)*4-1,COLUMN(A1)-0,1,6)</f>
        <v>0.95833331346511796</v>
      </c>
      <c r="E3" s="184">
        <f ca="1"/>
        <v>0.5</v>
      </c>
      <c r="F3" s="184">
        <f ca="1"/>
        <v>0.66666668653488104</v>
      </c>
      <c r="G3" s="184">
        <f ca="1"/>
        <v>1</v>
      </c>
      <c r="H3" s="184">
        <f ca="1"/>
        <v>0</v>
      </c>
      <c r="I3" s="184">
        <f ca="1"/>
        <v>1</v>
      </c>
    </row>
    <row r="4" spans="1:9">
      <c r="A4">
        <v>4</v>
      </c>
      <c r="C4" s="463"/>
      <c r="D4" s="184" cm="1">
        <f t="array" aca="1" ref="D4:I4" ca="1">OFFSET('VGG19각각 10번'!$E$7:$Q$46,ROW($A2)*4-1,COLUMN(A2)-0,1,6)</f>
        <v>0.95833331346511796</v>
      </c>
      <c r="E4" s="184">
        <f ca="1"/>
        <v>0.5</v>
      </c>
      <c r="F4" s="184">
        <f ca="1"/>
        <v>0.66666668653488104</v>
      </c>
      <c r="G4" s="184">
        <f ca="1"/>
        <v>1</v>
      </c>
      <c r="H4" s="184">
        <f ca="1"/>
        <v>0</v>
      </c>
      <c r="I4" s="184">
        <f ca="1"/>
        <v>0.5</v>
      </c>
    </row>
    <row r="5" spans="1:9">
      <c r="A5">
        <v>5</v>
      </c>
      <c r="C5" s="463"/>
      <c r="D5" s="184" cm="1">
        <f t="array" aca="1" ref="D5:I5" ca="1">OFFSET('VGG19각각 10번'!$E$7:$Q$46,ROW($A3)*4-1,COLUMN(A3)-0,1,6)</f>
        <v>1</v>
      </c>
      <c r="E5" s="184">
        <f ca="1"/>
        <v>0.75</v>
      </c>
      <c r="F5" s="184">
        <f ca="1"/>
        <v>0.66666668653488104</v>
      </c>
      <c r="G5" s="184">
        <f ca="1"/>
        <v>1</v>
      </c>
      <c r="H5" s="184">
        <f ca="1"/>
        <v>0</v>
      </c>
      <c r="I5" s="184">
        <f ca="1"/>
        <v>0.79166668653488104</v>
      </c>
    </row>
    <row r="6" spans="1:9">
      <c r="A6">
        <v>6</v>
      </c>
      <c r="C6" s="463"/>
      <c r="D6" s="184" cm="1">
        <f t="array" aca="1" ref="D6:I6" ca="1">OFFSET('VGG19각각 10번'!$E$7:$Q$46,ROW($A4)*4-1,COLUMN(A4)-0,1,6)</f>
        <v>1</v>
      </c>
      <c r="E6" s="184">
        <f ca="1"/>
        <v>0.66666668653488104</v>
      </c>
      <c r="F6" s="184">
        <f ca="1"/>
        <v>0.66666668653488104</v>
      </c>
      <c r="G6" s="184">
        <f ca="1"/>
        <v>1</v>
      </c>
      <c r="H6" s="184">
        <f ca="1"/>
        <v>0</v>
      </c>
      <c r="I6" s="184">
        <f ca="1"/>
        <v>1</v>
      </c>
    </row>
    <row r="7" spans="1:9">
      <c r="A7">
        <v>7</v>
      </c>
      <c r="C7" s="463"/>
      <c r="D7" s="184" cm="1">
        <f t="array" aca="1" ref="D7:I7" ca="1">OFFSET('VGG19각각 10번'!$E$7:$Q$46,ROW($A5)*4-1,COLUMN(A5)-0,1,6)</f>
        <v>1</v>
      </c>
      <c r="E7" s="184">
        <f ca="1"/>
        <v>1</v>
      </c>
      <c r="F7" s="184">
        <f ca="1"/>
        <v>0.66666668653488104</v>
      </c>
      <c r="G7" s="184">
        <f ca="1"/>
        <v>1</v>
      </c>
      <c r="H7" s="184">
        <f ca="1"/>
        <v>0</v>
      </c>
      <c r="I7" s="184">
        <f ca="1"/>
        <v>0.58333331346511796</v>
      </c>
    </row>
    <row r="8" spans="1:9">
      <c r="A8">
        <v>8</v>
      </c>
      <c r="C8" s="463"/>
      <c r="D8" s="184" cm="1">
        <f t="array" aca="1" ref="D8:I8" ca="1">OFFSET('VGG19각각 10번'!$E$7:$Q$46,ROW($A6)*4-1,COLUMN(A6)-0,1,6)</f>
        <v>1</v>
      </c>
      <c r="E8" s="184">
        <f ca="1"/>
        <v>1</v>
      </c>
      <c r="F8" s="184">
        <f ca="1"/>
        <v>0.66666668653488104</v>
      </c>
      <c r="G8" s="184">
        <f ca="1"/>
        <v>1</v>
      </c>
      <c r="H8" s="184">
        <f ca="1"/>
        <v>0</v>
      </c>
      <c r="I8" s="184">
        <f ca="1"/>
        <v>0.5</v>
      </c>
    </row>
    <row r="9" spans="1:9">
      <c r="A9">
        <v>9</v>
      </c>
      <c r="C9" s="463"/>
      <c r="D9" s="184" cm="1">
        <f t="array" aca="1" ref="D9:I9" ca="1">OFFSET('VGG19각각 10번'!$E$7:$Q$46,ROW($A7)*4-1,COLUMN(A7)-0,1,6)</f>
        <v>0.54166668653488104</v>
      </c>
      <c r="E9" s="184">
        <f ca="1"/>
        <v>0.5</v>
      </c>
      <c r="F9" s="184">
        <f ca="1"/>
        <v>0.66666668653488104</v>
      </c>
      <c r="G9" s="184">
        <f ca="1"/>
        <v>1</v>
      </c>
      <c r="H9" s="184">
        <f ca="1"/>
        <v>0</v>
      </c>
      <c r="I9" s="184">
        <f ca="1"/>
        <v>1</v>
      </c>
    </row>
    <row r="10" spans="1:9">
      <c r="A10">
        <v>10</v>
      </c>
      <c r="C10" s="463"/>
      <c r="D10" s="184" cm="1">
        <f t="array" aca="1" ref="D10:I10" ca="1">OFFSET('VGG19각각 10번'!$E$7:$Q$46,ROW($A8)*4-1,COLUMN(A8)-0,1,6)</f>
        <v>1</v>
      </c>
      <c r="E10" s="184">
        <f ca="1"/>
        <v>0.5</v>
      </c>
      <c r="F10" s="184">
        <f ca="1"/>
        <v>0.66666668653488104</v>
      </c>
      <c r="G10" s="184">
        <f ca="1"/>
        <v>1</v>
      </c>
      <c r="H10" s="184">
        <f ca="1"/>
        <v>0</v>
      </c>
      <c r="I10" s="184">
        <f ca="1"/>
        <v>0.75</v>
      </c>
    </row>
    <row r="11" spans="1:9">
      <c r="C11" s="463"/>
      <c r="D11" s="184" cm="1">
        <f t="array" aca="1" ref="D11:I11" ca="1">OFFSET('VGG19각각 10번'!$E$7:$Q$46,ROW($A9)*4-1,COLUMN(A9)-0,1,6)</f>
        <v>1</v>
      </c>
      <c r="E11" s="184">
        <f ca="1"/>
        <v>1</v>
      </c>
      <c r="F11" s="184">
        <f ca="1"/>
        <v>0.66666668653488104</v>
      </c>
      <c r="G11" s="184">
        <f ca="1"/>
        <v>1</v>
      </c>
      <c r="H11" s="184">
        <f ca="1"/>
        <v>0</v>
      </c>
      <c r="I11" s="184">
        <f ca="1"/>
        <v>1</v>
      </c>
    </row>
    <row r="12" spans="1:9">
      <c r="C12" s="463"/>
      <c r="D12" s="184" cm="1">
        <f t="array" aca="1" ref="D12:I12" ca="1">OFFSET('VGG19각각 10번'!$E$7:$Q$46,ROW($A10)*4-1,COLUMN(A10)-0,1,6)</f>
        <v>0.95833331346511796</v>
      </c>
      <c r="E12" s="184">
        <f ca="1"/>
        <v>1</v>
      </c>
      <c r="F12" s="184">
        <f ca="1"/>
        <v>0.66666668653488104</v>
      </c>
      <c r="G12" s="184">
        <f ca="1"/>
        <v>0.5</v>
      </c>
      <c r="H12" s="184">
        <f ca="1"/>
        <v>0</v>
      </c>
      <c r="I12" s="184">
        <f ca="1"/>
        <v>0.5</v>
      </c>
    </row>
    <row r="13" spans="1:9">
      <c r="C13" s="464" t="s">
        <v>52</v>
      </c>
      <c r="D13" s="185" cm="1">
        <f t="array" aca="1" ref="D13:I13" ca="1">OFFSET('VGG19각각 10번'!$E$54:$Q$93,ROW($A1)*4-1,COLUMN(A1)-0,1,6)</f>
        <v>0.97916668653488104</v>
      </c>
      <c r="E13" s="185">
        <f ca="1"/>
        <v>0.97916668653488104</v>
      </c>
      <c r="F13" s="185">
        <f ca="1"/>
        <v>1</v>
      </c>
      <c r="G13" s="185">
        <f ca="1"/>
        <v>0.97916668653488104</v>
      </c>
      <c r="H13" s="185">
        <f ca="1"/>
        <v>0</v>
      </c>
      <c r="I13" s="185">
        <f ca="1"/>
        <v>0.95833331346511796</v>
      </c>
    </row>
    <row r="14" spans="1:9">
      <c r="C14" s="464"/>
      <c r="D14" s="185" cm="1">
        <f t="array" aca="1" ref="D14:I14" ca="1">OFFSET('VGG19각각 10번'!$E$54:$Q$93,ROW($A2)*4-1,COLUMN(A2)-0,1,6)</f>
        <v>1</v>
      </c>
      <c r="E14" s="185">
        <f ca="1"/>
        <v>0.97916668653488104</v>
      </c>
      <c r="F14" s="185">
        <f ca="1"/>
        <v>0.97916668653488104</v>
      </c>
      <c r="G14" s="185">
        <f ca="1"/>
        <v>0.95833331346511796</v>
      </c>
      <c r="H14" s="185">
        <f ca="1"/>
        <v>0</v>
      </c>
      <c r="I14" s="185">
        <f ca="1"/>
        <v>1</v>
      </c>
    </row>
    <row r="15" spans="1:9">
      <c r="C15" s="464"/>
      <c r="D15" s="185" cm="1">
        <f t="array" aca="1" ref="D15:I15" ca="1">OFFSET('VGG19각각 10번'!$E$54:$Q$93,ROW($A3)*4-1,COLUMN(A3)-0,1,6)</f>
        <v>1</v>
      </c>
      <c r="E15" s="185">
        <f ca="1"/>
        <v>0.97916668653488104</v>
      </c>
      <c r="F15" s="185">
        <f ca="1"/>
        <v>1</v>
      </c>
      <c r="G15" s="185">
        <f ca="1"/>
        <v>1</v>
      </c>
      <c r="H15" s="185">
        <f ca="1"/>
        <v>0</v>
      </c>
      <c r="I15" s="185">
        <f ca="1"/>
        <v>0.97916668653488104</v>
      </c>
    </row>
    <row r="16" spans="1:9">
      <c r="C16" s="464"/>
      <c r="D16" s="185" cm="1">
        <f t="array" aca="1" ref="D16:I16" ca="1">OFFSET('VGG19각각 10번'!$E$54:$Q$93,ROW($A4)*4-1,COLUMN(A4)-0,1,6)</f>
        <v>0.97916668653488104</v>
      </c>
      <c r="E16" s="185">
        <f ca="1"/>
        <v>1</v>
      </c>
      <c r="F16" s="185">
        <f ca="1"/>
        <v>0.97916668653488104</v>
      </c>
      <c r="G16" s="185">
        <f ca="1"/>
        <v>1</v>
      </c>
      <c r="H16" s="185">
        <f ca="1"/>
        <v>0</v>
      </c>
      <c r="I16" s="185">
        <f ca="1"/>
        <v>1</v>
      </c>
    </row>
    <row r="17" spans="3:9">
      <c r="C17" s="464"/>
      <c r="D17" s="185" cm="1">
        <f t="array" aca="1" ref="D17:I17" ca="1">OFFSET('VGG19각각 10번'!$E$54:$Q$93,ROW($A5)*4-1,COLUMN(A5)-0,1,6)</f>
        <v>0.97916668653488104</v>
      </c>
      <c r="E17" s="185">
        <f ca="1"/>
        <v>0.97916668653488104</v>
      </c>
      <c r="F17" s="185">
        <f ca="1"/>
        <v>1</v>
      </c>
      <c r="G17" s="185">
        <f ca="1"/>
        <v>1</v>
      </c>
      <c r="H17" s="185">
        <f ca="1"/>
        <v>0</v>
      </c>
      <c r="I17" s="185">
        <f ca="1"/>
        <v>0.97916668653488104</v>
      </c>
    </row>
    <row r="18" spans="3:9">
      <c r="C18" s="464"/>
      <c r="D18" s="185" cm="1">
        <f t="array" aca="1" ref="D18:I18" ca="1">OFFSET('VGG19각각 10번'!$E$54:$Q$93,ROW($A6)*4-1,COLUMN(A6)-0,1,6)</f>
        <v>0.97916668653488104</v>
      </c>
      <c r="E18" s="185">
        <f ca="1"/>
        <v>1</v>
      </c>
      <c r="F18" s="185">
        <f ca="1"/>
        <v>0.97916668653488104</v>
      </c>
      <c r="G18" s="185">
        <f ca="1"/>
        <v>1</v>
      </c>
      <c r="H18" s="185">
        <f ca="1"/>
        <v>0</v>
      </c>
      <c r="I18" s="185">
        <f ca="1"/>
        <v>0.97916668653488104</v>
      </c>
    </row>
    <row r="19" spans="3:9">
      <c r="C19" s="464"/>
      <c r="D19" s="185" cm="1">
        <f t="array" aca="1" ref="D19:I19" ca="1">OFFSET('VGG19각각 10번'!$E$54:$Q$93,ROW($A7)*4-1,COLUMN(A7)-0,1,6)</f>
        <v>0.97916668653488104</v>
      </c>
      <c r="E19" s="185">
        <f ca="1"/>
        <v>1</v>
      </c>
      <c r="F19" s="185">
        <f ca="1"/>
        <v>0.97916668653488104</v>
      </c>
      <c r="G19" s="185">
        <f ca="1"/>
        <v>0.97916668653488104</v>
      </c>
      <c r="H19" s="185">
        <f ca="1"/>
        <v>0</v>
      </c>
      <c r="I19" s="185">
        <f ca="1"/>
        <v>0.97916668653488104</v>
      </c>
    </row>
    <row r="20" spans="3:9">
      <c r="C20" s="464"/>
      <c r="D20" s="185" cm="1">
        <f t="array" aca="1" ref="D20:I20" ca="1">OFFSET('VGG19각각 10번'!$E$54:$Q$93,ROW($A8)*4-1,COLUMN(A8)-0,1,6)</f>
        <v>0.97916668653488104</v>
      </c>
      <c r="E20" s="185">
        <f ca="1"/>
        <v>0.95833331346511796</v>
      </c>
      <c r="F20" s="185">
        <f ca="1"/>
        <v>0.97916668653488104</v>
      </c>
      <c r="G20" s="185">
        <f ca="1"/>
        <v>1</v>
      </c>
      <c r="H20" s="185">
        <f ca="1"/>
        <v>0</v>
      </c>
      <c r="I20" s="185">
        <f ca="1"/>
        <v>0.97916668653488104</v>
      </c>
    </row>
    <row r="21" spans="3:9">
      <c r="C21" s="464"/>
      <c r="D21" s="185" cm="1">
        <f t="array" aca="1" ref="D21:I21" ca="1">OFFSET('VGG19각각 10번'!$E$54:$Q$93,ROW($A9)*4-1,COLUMN(A9)-0,1,6)</f>
        <v>1</v>
      </c>
      <c r="E21" s="185">
        <f ca="1"/>
        <v>0.97916668653488104</v>
      </c>
      <c r="F21" s="185">
        <f ca="1"/>
        <v>0.97916668653488104</v>
      </c>
      <c r="G21" s="185">
        <f ca="1"/>
        <v>0.97916668653488104</v>
      </c>
      <c r="H21" s="185">
        <f ca="1"/>
        <v>0</v>
      </c>
      <c r="I21" s="185">
        <f ca="1"/>
        <v>0.95833331346511796</v>
      </c>
    </row>
    <row r="22" spans="3:9">
      <c r="C22" s="464"/>
      <c r="D22" s="185" cm="1">
        <f t="array" aca="1" ref="D22:I22" ca="1">OFFSET('VGG19각각 10번'!$E$54:$Q$93,ROW($A10)*4-1,COLUMN(A10)-0,1,6)</f>
        <v>0.97916668653488104</v>
      </c>
      <c r="E22" s="185">
        <f ca="1"/>
        <v>1</v>
      </c>
      <c r="F22" s="185">
        <f ca="1"/>
        <v>1</v>
      </c>
      <c r="G22" s="185">
        <f ca="1"/>
        <v>0.97916668653488104</v>
      </c>
      <c r="H22" s="185">
        <f ca="1"/>
        <v>0</v>
      </c>
      <c r="I22" s="185">
        <f ca="1"/>
        <v>0.97916668653488104</v>
      </c>
    </row>
    <row r="23" spans="3:9">
      <c r="C23" s="465" t="s">
        <v>53</v>
      </c>
      <c r="D23" s="186" cm="1">
        <f t="array" aca="1" ref="D23:I23" ca="1">OFFSET('VGG19각각 10번'!$E$101:$Q$140,ROW($A1)*4-1,COLUMN(A1)-0,1,6)</f>
        <v>1</v>
      </c>
      <c r="E23" s="186">
        <f ca="1"/>
        <v>1</v>
      </c>
      <c r="F23" s="186">
        <f ca="1"/>
        <v>1</v>
      </c>
      <c r="G23" s="186">
        <f ca="1"/>
        <v>1</v>
      </c>
      <c r="H23" s="186">
        <f ca="1"/>
        <v>0</v>
      </c>
      <c r="I23" s="186">
        <f ca="1"/>
        <v>1</v>
      </c>
    </row>
    <row r="24" spans="3:9">
      <c r="C24" s="465"/>
      <c r="D24" s="186" cm="1">
        <f t="array" aca="1" ref="D24:I24" ca="1">OFFSET('VGG19각각 10번'!$E$101:$Q$140,ROW($A2)*4-1,COLUMN(A2)-0,1,6)</f>
        <v>1</v>
      </c>
      <c r="E24" s="186">
        <f ca="1"/>
        <v>1</v>
      </c>
      <c r="F24" s="186">
        <f ca="1"/>
        <v>1</v>
      </c>
      <c r="G24" s="186">
        <f ca="1"/>
        <v>1</v>
      </c>
      <c r="H24" s="186">
        <f ca="1"/>
        <v>0</v>
      </c>
      <c r="I24" s="186">
        <f ca="1"/>
        <v>1</v>
      </c>
    </row>
    <row r="25" spans="3:9">
      <c r="C25" s="465"/>
      <c r="D25" s="186" cm="1">
        <f t="array" aca="1" ref="D25:I25" ca="1">OFFSET('VGG19각각 10번'!$E$101:$Q$140,ROW($A3)*4-1,COLUMN(A3)-0,1,6)</f>
        <v>1</v>
      </c>
      <c r="E25" s="186">
        <f ca="1"/>
        <v>1</v>
      </c>
      <c r="F25" s="186">
        <f ca="1"/>
        <v>1</v>
      </c>
      <c r="G25" s="186">
        <f ca="1"/>
        <v>1</v>
      </c>
      <c r="H25" s="186">
        <f ca="1"/>
        <v>0</v>
      </c>
      <c r="I25" s="186">
        <f ca="1"/>
        <v>1</v>
      </c>
    </row>
    <row r="26" spans="3:9">
      <c r="C26" s="465"/>
      <c r="D26" s="186" cm="1">
        <f t="array" aca="1" ref="D26:I26" ca="1">OFFSET('VGG19각각 10번'!$E$101:$Q$140,ROW($A4)*4-1,COLUMN(A4)-0,1,6)</f>
        <v>1</v>
      </c>
      <c r="E26" s="186">
        <f ca="1"/>
        <v>1</v>
      </c>
      <c r="F26" s="186">
        <f ca="1"/>
        <v>1</v>
      </c>
      <c r="G26" s="186">
        <f ca="1"/>
        <v>1</v>
      </c>
      <c r="H26" s="186">
        <f ca="1"/>
        <v>0</v>
      </c>
      <c r="I26" s="186">
        <f ca="1"/>
        <v>1</v>
      </c>
    </row>
    <row r="27" spans="3:9">
      <c r="C27" s="465"/>
      <c r="D27" s="186" cm="1">
        <f t="array" aca="1" ref="D27:I27" ca="1">OFFSET('VGG19각각 10번'!$E$101:$Q$140,ROW($A5)*4-1,COLUMN(A5)-0,1,6)</f>
        <v>1</v>
      </c>
      <c r="E27" s="186">
        <f ca="1"/>
        <v>1</v>
      </c>
      <c r="F27" s="186">
        <f ca="1"/>
        <v>1</v>
      </c>
      <c r="G27" s="186">
        <f ca="1"/>
        <v>1</v>
      </c>
      <c r="H27" s="186">
        <f ca="1"/>
        <v>0</v>
      </c>
      <c r="I27" s="186">
        <f ca="1"/>
        <v>0.97222220897674505</v>
      </c>
    </row>
    <row r="28" spans="3:9">
      <c r="C28" s="465"/>
      <c r="D28" s="186" cm="1">
        <f t="array" aca="1" ref="D28:I28" ca="1">OFFSET('VGG19각각 10번'!$E$101:$Q$140,ROW($A6)*4-1,COLUMN(A6)-0,1,6)</f>
        <v>1</v>
      </c>
      <c r="E28" s="186">
        <f ca="1"/>
        <v>1</v>
      </c>
      <c r="F28" s="186">
        <f ca="1"/>
        <v>1</v>
      </c>
      <c r="G28" s="186">
        <f ca="1"/>
        <v>1</v>
      </c>
      <c r="H28" s="186">
        <f ca="1"/>
        <v>0</v>
      </c>
      <c r="I28" s="186">
        <f ca="1"/>
        <v>1</v>
      </c>
    </row>
    <row r="29" spans="3:9">
      <c r="C29" s="465"/>
      <c r="D29" s="186" cm="1">
        <f t="array" aca="1" ref="D29:I29" ca="1">OFFSET('VGG19각각 10번'!$E$101:$Q$140,ROW($A7)*4-1,COLUMN(A7)-0,1,6)</f>
        <v>1</v>
      </c>
      <c r="E29" s="186">
        <f ca="1"/>
        <v>1</v>
      </c>
      <c r="F29" s="186">
        <f ca="1"/>
        <v>1</v>
      </c>
      <c r="G29" s="186">
        <f ca="1"/>
        <v>1</v>
      </c>
      <c r="H29" s="186">
        <f ca="1"/>
        <v>0</v>
      </c>
      <c r="I29" s="186">
        <f ca="1"/>
        <v>1</v>
      </c>
    </row>
    <row r="30" spans="3:9">
      <c r="C30" s="465"/>
      <c r="D30" s="186" cm="1">
        <f t="array" aca="1" ref="D30:I30" ca="1">OFFSET('VGG19각각 10번'!$E$101:$Q$140,ROW($A8)*4-1,COLUMN(A8)-0,1,6)</f>
        <v>1</v>
      </c>
      <c r="E30" s="186">
        <f ca="1"/>
        <v>1</v>
      </c>
      <c r="F30" s="186">
        <f ca="1"/>
        <v>0.98611110448837203</v>
      </c>
      <c r="G30" s="186">
        <f ca="1"/>
        <v>1</v>
      </c>
      <c r="H30" s="186">
        <f ca="1"/>
        <v>0</v>
      </c>
      <c r="I30" s="186">
        <f ca="1"/>
        <v>1</v>
      </c>
    </row>
    <row r="31" spans="3:9">
      <c r="C31" s="465"/>
      <c r="D31" s="186" cm="1">
        <f t="array" aca="1" ref="D31:I31" ca="1">OFFSET('VGG19각각 10번'!$E$101:$Q$140,ROW($A9)*4-1,COLUMN(A9)-0,1,6)</f>
        <v>1</v>
      </c>
      <c r="E31" s="186">
        <f ca="1"/>
        <v>1</v>
      </c>
      <c r="F31" s="186">
        <f ca="1"/>
        <v>1</v>
      </c>
      <c r="G31" s="186">
        <f ca="1"/>
        <v>1</v>
      </c>
      <c r="H31" s="186">
        <f ca="1"/>
        <v>0</v>
      </c>
      <c r="I31" s="186">
        <f ca="1"/>
        <v>0.97222220897674505</v>
      </c>
    </row>
    <row r="32" spans="3:9">
      <c r="C32" s="465"/>
      <c r="D32" s="186" cm="1">
        <f t="array" aca="1" ref="D32:I32" ca="1">OFFSET('VGG19각각 10번'!$E$101:$Q$140,ROW($A10)*4-1,COLUMN(A10)-0,1,6)</f>
        <v>1</v>
      </c>
      <c r="E32" s="186">
        <f ca="1"/>
        <v>1</v>
      </c>
      <c r="F32" s="186">
        <f ca="1"/>
        <v>1</v>
      </c>
      <c r="G32" s="186">
        <f ca="1"/>
        <v>1</v>
      </c>
      <c r="H32" s="186">
        <f ca="1"/>
        <v>0</v>
      </c>
      <c r="I32" s="186">
        <f ca="1"/>
        <v>0.95833331346511796</v>
      </c>
    </row>
    <row r="33" spans="3:9">
      <c r="C33" s="461" t="s">
        <v>54</v>
      </c>
      <c r="D33" s="187" cm="1">
        <f t="array" aca="1" ref="D33:I33" ca="1">OFFSET('VGG19각각 10번'!$E$148:$Q$187,ROW($A1)*4-1,COLUMN(A1)-0,1,6)</f>
        <v>1</v>
      </c>
      <c r="E33" s="187">
        <f ca="1"/>
        <v>1</v>
      </c>
      <c r="F33" s="187">
        <f ca="1"/>
        <v>1</v>
      </c>
      <c r="G33" s="187">
        <f ca="1"/>
        <v>1</v>
      </c>
      <c r="H33" s="187">
        <f ca="1"/>
        <v>0</v>
      </c>
      <c r="I33" s="187">
        <f ca="1"/>
        <v>1</v>
      </c>
    </row>
    <row r="34" spans="3:9">
      <c r="C34" s="461"/>
      <c r="D34" s="187" cm="1">
        <f t="array" aca="1" ref="D34:I34" ca="1">OFFSET('VGG19각각 10번'!$E$148:$Q$187,ROW($A2)*4-1,COLUMN(A2)-0,1,6)</f>
        <v>1</v>
      </c>
      <c r="E34" s="187">
        <f ca="1"/>
        <v>1</v>
      </c>
      <c r="F34" s="187">
        <f ca="1"/>
        <v>1</v>
      </c>
      <c r="G34" s="187">
        <f ca="1"/>
        <v>1</v>
      </c>
      <c r="H34" s="187">
        <f ca="1"/>
        <v>0</v>
      </c>
      <c r="I34" s="187">
        <f ca="1"/>
        <v>1</v>
      </c>
    </row>
    <row r="35" spans="3:9">
      <c r="C35" s="461"/>
      <c r="D35" s="187" cm="1">
        <f t="array" aca="1" ref="D35:I35" ca="1">OFFSET('VGG19각각 10번'!$E$148:$Q$187,ROW($A3)*4-1,COLUMN(A3)-0,1,6)</f>
        <v>1</v>
      </c>
      <c r="E35" s="187">
        <f ca="1"/>
        <v>1</v>
      </c>
      <c r="F35" s="187">
        <f ca="1"/>
        <v>1</v>
      </c>
      <c r="G35" s="187">
        <f ca="1"/>
        <v>1</v>
      </c>
      <c r="H35" s="187">
        <f ca="1"/>
        <v>0</v>
      </c>
      <c r="I35" s="187">
        <f ca="1"/>
        <v>1</v>
      </c>
    </row>
    <row r="36" spans="3:9">
      <c r="C36" s="461"/>
      <c r="D36" s="187" cm="1">
        <f t="array" aca="1" ref="D36:I36" ca="1">OFFSET('VGG19각각 10번'!$E$148:$Q$187,ROW($A4)*4-1,COLUMN(A4)-0,1,6)</f>
        <v>1</v>
      </c>
      <c r="E36" s="187">
        <f ca="1"/>
        <v>1</v>
      </c>
      <c r="F36" s="187">
        <f ca="1"/>
        <v>1</v>
      </c>
      <c r="G36" s="187">
        <f ca="1"/>
        <v>1</v>
      </c>
      <c r="H36" s="187">
        <f ca="1"/>
        <v>0</v>
      </c>
      <c r="I36" s="187">
        <f ca="1"/>
        <v>1</v>
      </c>
    </row>
    <row r="37" spans="3:9">
      <c r="C37" s="461"/>
      <c r="D37" s="187" cm="1">
        <f t="array" aca="1" ref="D37:I37" ca="1">OFFSET('VGG19각각 10번'!$E$148:$Q$187,ROW($A5)*4-1,COLUMN(A5)-0,1,6)</f>
        <v>1</v>
      </c>
      <c r="E37" s="187">
        <f ca="1"/>
        <v>1</v>
      </c>
      <c r="F37" s="187">
        <f ca="1"/>
        <v>1</v>
      </c>
      <c r="G37" s="187">
        <f ca="1"/>
        <v>1</v>
      </c>
      <c r="H37" s="187">
        <f ca="1"/>
        <v>0</v>
      </c>
      <c r="I37" s="187">
        <f ca="1"/>
        <v>1</v>
      </c>
    </row>
    <row r="38" spans="3:9">
      <c r="C38" s="461"/>
      <c r="D38" s="187" cm="1">
        <f t="array" aca="1" ref="D38:I38" ca="1">OFFSET('VGG19각각 10번'!$E$148:$Q$187,ROW($A6)*4-1,COLUMN(A6)-0,1,6)</f>
        <v>1</v>
      </c>
      <c r="E38" s="187">
        <f ca="1"/>
        <v>1</v>
      </c>
      <c r="F38" s="187">
        <f ca="1"/>
        <v>1</v>
      </c>
      <c r="G38" s="187">
        <f ca="1"/>
        <v>1</v>
      </c>
      <c r="H38" s="187">
        <f ca="1"/>
        <v>0</v>
      </c>
      <c r="I38" s="187">
        <f ca="1"/>
        <v>1</v>
      </c>
    </row>
    <row r="39" spans="3:9">
      <c r="C39" s="461"/>
      <c r="D39" s="187" cm="1">
        <f t="array" aca="1" ref="D39:I39" ca="1">OFFSET('VGG19각각 10번'!$E$148:$Q$187,ROW($A7)*4-1,COLUMN(A7)-0,1,6)</f>
        <v>1</v>
      </c>
      <c r="E39" s="187">
        <f ca="1"/>
        <v>1</v>
      </c>
      <c r="F39" s="187">
        <f ca="1"/>
        <v>1</v>
      </c>
      <c r="G39" s="187">
        <f ca="1"/>
        <v>1</v>
      </c>
      <c r="H39" s="187">
        <f ca="1"/>
        <v>0</v>
      </c>
      <c r="I39" s="187">
        <f ca="1"/>
        <v>1</v>
      </c>
    </row>
    <row r="40" spans="3:9">
      <c r="C40" s="461"/>
      <c r="D40" s="187" cm="1">
        <f t="array" aca="1" ref="D40:I40" ca="1">OFFSET('VGG19각각 10번'!$E$148:$Q$187,ROW($A8)*4-1,COLUMN(A8)-0,1,6)</f>
        <v>1</v>
      </c>
      <c r="E40" s="187">
        <f ca="1"/>
        <v>1</v>
      </c>
      <c r="F40" s="187">
        <f ca="1"/>
        <v>1</v>
      </c>
      <c r="G40" s="187">
        <f ca="1"/>
        <v>1</v>
      </c>
      <c r="H40" s="187">
        <f ca="1"/>
        <v>0</v>
      </c>
      <c r="I40" s="187">
        <f ca="1"/>
        <v>1</v>
      </c>
    </row>
    <row r="41" spans="3:9">
      <c r="C41" s="461"/>
      <c r="D41" s="187" cm="1">
        <f t="array" aca="1" ref="D41:I41" ca="1">OFFSET('VGG19각각 10번'!$E$148:$Q$187,ROW($A9)*4-1,COLUMN(A9)-0,1,6)</f>
        <v>1</v>
      </c>
      <c r="E41" s="187">
        <f ca="1"/>
        <v>1</v>
      </c>
      <c r="F41" s="187">
        <f ca="1"/>
        <v>1</v>
      </c>
      <c r="G41" s="187">
        <f ca="1"/>
        <v>1</v>
      </c>
      <c r="H41" s="187">
        <f ca="1"/>
        <v>0</v>
      </c>
      <c r="I41" s="187">
        <f ca="1"/>
        <v>1</v>
      </c>
    </row>
    <row r="42" spans="3:9">
      <c r="C42" s="461"/>
      <c r="D42" s="187" cm="1">
        <f t="array" aca="1" ref="D42:I42" ca="1">OFFSET('VGG19각각 10번'!$E$148:$Q$187,ROW($A10)*4-1,COLUMN(A10)-0,1,6)</f>
        <v>1</v>
      </c>
      <c r="E42" s="187">
        <f ca="1"/>
        <v>1</v>
      </c>
      <c r="F42" s="187">
        <f ca="1"/>
        <v>1</v>
      </c>
      <c r="G42" s="187">
        <f ca="1"/>
        <v>1</v>
      </c>
      <c r="H42" s="187">
        <f ca="1"/>
        <v>0</v>
      </c>
      <c r="I42" s="187">
        <f ca="1"/>
        <v>1</v>
      </c>
    </row>
    <row r="43" spans="3:9">
      <c r="C43" s="462" t="s">
        <v>55</v>
      </c>
      <c r="D43" s="188" cm="1">
        <f t="array" aca="1" ref="D43:I43" ca="1">OFFSET('VGG19각각 10번'!$E$195:$Q$234,ROW($A1)*4-1,COLUMN(A1)-0,1,6)</f>
        <v>1</v>
      </c>
      <c r="E43" s="188">
        <f ca="1"/>
        <v>1</v>
      </c>
      <c r="F43" s="188">
        <f ca="1"/>
        <v>1</v>
      </c>
      <c r="G43" s="188">
        <f ca="1"/>
        <v>1</v>
      </c>
      <c r="H43" s="188">
        <f ca="1"/>
        <v>0</v>
      </c>
      <c r="I43" s="188">
        <f ca="1"/>
        <v>1</v>
      </c>
    </row>
    <row r="44" spans="3:9">
      <c r="C44" s="462"/>
      <c r="D44" s="188" cm="1">
        <f t="array" aca="1" ref="D44:I44" ca="1">OFFSET('VGG19각각 10번'!$E$195:$Q$234,ROW($A2)*4-1,COLUMN(A2)-0,1,6)</f>
        <v>1</v>
      </c>
      <c r="E44" s="188">
        <f ca="1"/>
        <v>1</v>
      </c>
      <c r="F44" s="188">
        <f ca="1"/>
        <v>1</v>
      </c>
      <c r="G44" s="188">
        <f ca="1"/>
        <v>1</v>
      </c>
      <c r="H44" s="188">
        <f ca="1"/>
        <v>0</v>
      </c>
      <c r="I44" s="188">
        <f ca="1"/>
        <v>1</v>
      </c>
    </row>
    <row r="45" spans="3:9">
      <c r="C45" s="462"/>
      <c r="D45" s="188" cm="1">
        <f t="array" aca="1" ref="D45:I45" ca="1">OFFSET('VGG19각각 10번'!$E$195:$Q$234,ROW($A3)*4-1,COLUMN(A3)-0,1,6)</f>
        <v>1</v>
      </c>
      <c r="E45" s="188">
        <f ca="1"/>
        <v>1</v>
      </c>
      <c r="F45" s="188">
        <f ca="1"/>
        <v>1</v>
      </c>
      <c r="G45" s="188">
        <f ca="1"/>
        <v>1</v>
      </c>
      <c r="H45" s="188">
        <f ca="1"/>
        <v>0</v>
      </c>
      <c r="I45" s="188">
        <f ca="1"/>
        <v>1</v>
      </c>
    </row>
    <row r="46" spans="3:9">
      <c r="C46" s="462"/>
      <c r="D46" s="188" cm="1">
        <f t="array" aca="1" ref="D46:I46" ca="1">OFFSET('VGG19각각 10번'!$E$195:$Q$234,ROW($A4)*4-1,COLUMN(A4)-0,1,6)</f>
        <v>1</v>
      </c>
      <c r="E46" s="188">
        <f ca="1"/>
        <v>1</v>
      </c>
      <c r="F46" s="188">
        <f ca="1"/>
        <v>1</v>
      </c>
      <c r="G46" s="188">
        <f ca="1"/>
        <v>1</v>
      </c>
      <c r="H46" s="188">
        <f ca="1"/>
        <v>0</v>
      </c>
      <c r="I46" s="188">
        <f ca="1"/>
        <v>1</v>
      </c>
    </row>
    <row r="47" spans="3:9">
      <c r="C47" s="462"/>
      <c r="D47" s="188" cm="1">
        <f t="array" aca="1" ref="D47:I47" ca="1">OFFSET('VGG19각각 10번'!$E$195:$Q$234,ROW($A5)*4-1,COLUMN(A5)-0,1,6)</f>
        <v>1</v>
      </c>
      <c r="E47" s="188">
        <f ca="1"/>
        <v>1</v>
      </c>
      <c r="F47" s="188">
        <f ca="1"/>
        <v>1</v>
      </c>
      <c r="G47" s="188">
        <f ca="1"/>
        <v>1</v>
      </c>
      <c r="H47" s="188">
        <f ca="1"/>
        <v>0</v>
      </c>
      <c r="I47" s="188">
        <f ca="1"/>
        <v>1</v>
      </c>
    </row>
    <row r="48" spans="3:9">
      <c r="C48" s="462"/>
      <c r="D48" s="188" cm="1">
        <f t="array" aca="1" ref="D48:I48" ca="1">OFFSET('VGG19각각 10번'!$E$195:$Q$234,ROW($A6)*4-1,COLUMN(A6)-0,1,6)</f>
        <v>1</v>
      </c>
      <c r="E48" s="188">
        <f ca="1"/>
        <v>1</v>
      </c>
      <c r="F48" s="188">
        <f ca="1"/>
        <v>1</v>
      </c>
      <c r="G48" s="188">
        <f ca="1"/>
        <v>1</v>
      </c>
      <c r="H48" s="188">
        <f ca="1"/>
        <v>0</v>
      </c>
      <c r="I48" s="188">
        <f ca="1"/>
        <v>1</v>
      </c>
    </row>
    <row r="49" spans="3:9">
      <c r="C49" s="462"/>
      <c r="D49" s="188" cm="1">
        <f t="array" aca="1" ref="D49:I49" ca="1">OFFSET('VGG19각각 10번'!$E$195:$Q$234,ROW($A7)*4-1,COLUMN(A7)-0,1,6)</f>
        <v>1</v>
      </c>
      <c r="E49" s="188">
        <f ca="1"/>
        <v>1</v>
      </c>
      <c r="F49" s="188">
        <f ca="1"/>
        <v>1</v>
      </c>
      <c r="G49" s="188">
        <f ca="1"/>
        <v>1</v>
      </c>
      <c r="H49" s="188">
        <f ca="1"/>
        <v>0</v>
      </c>
      <c r="I49" s="188">
        <f ca="1"/>
        <v>1</v>
      </c>
    </row>
    <row r="50" spans="3:9">
      <c r="C50" s="462"/>
      <c r="D50" s="188" cm="1">
        <f t="array" aca="1" ref="D50:I50" ca="1">OFFSET('VGG19각각 10번'!$E$195:$Q$234,ROW($A8)*4-1,COLUMN(A8)-0,1,6)</f>
        <v>1</v>
      </c>
      <c r="E50" s="188">
        <f ca="1"/>
        <v>1</v>
      </c>
      <c r="F50" s="188">
        <f ca="1"/>
        <v>1</v>
      </c>
      <c r="G50" s="188">
        <f ca="1"/>
        <v>1</v>
      </c>
      <c r="H50" s="188">
        <f ca="1"/>
        <v>0</v>
      </c>
      <c r="I50" s="188">
        <f ca="1"/>
        <v>1</v>
      </c>
    </row>
    <row r="51" spans="3:9">
      <c r="C51" s="462"/>
      <c r="D51" s="188" cm="1">
        <f t="array" aca="1" ref="D51:I51" ca="1">OFFSET('VGG19각각 10번'!$E$195:$Q$234,ROW($A9)*4-1,COLUMN(A9)-0,1,6)</f>
        <v>1</v>
      </c>
      <c r="E51" s="188">
        <f ca="1"/>
        <v>1</v>
      </c>
      <c r="F51" s="188">
        <f ca="1"/>
        <v>1</v>
      </c>
      <c r="G51" s="188">
        <f ca="1"/>
        <v>1</v>
      </c>
      <c r="H51" s="188">
        <f ca="1"/>
        <v>0</v>
      </c>
      <c r="I51" s="188">
        <f ca="1"/>
        <v>1</v>
      </c>
    </row>
    <row r="52" spans="3:9">
      <c r="C52" s="462"/>
      <c r="D52" s="188" cm="1">
        <f t="array" aca="1" ref="D52:I52" ca="1">OFFSET('VGG19각각 10번'!$E$195:$Q$234,ROW($A10)*4-1,COLUMN(A10)-0,1,6)</f>
        <v>1</v>
      </c>
      <c r="E52" s="188">
        <f ca="1"/>
        <v>1</v>
      </c>
      <c r="F52" s="188">
        <f ca="1"/>
        <v>1</v>
      </c>
      <c r="G52" s="188">
        <f ca="1"/>
        <v>1</v>
      </c>
      <c r="H52" s="188">
        <f ca="1"/>
        <v>0</v>
      </c>
      <c r="I52" s="188">
        <f ca="1"/>
        <v>1</v>
      </c>
    </row>
    <row r="53" spans="3:9">
      <c r="C53" s="466" t="s">
        <v>56</v>
      </c>
      <c r="D53" s="189" cm="1">
        <f t="array" aca="1" ref="D53:I53" ca="1">OFFSET('VGG19각각 10번'!$E$242:$Q$281,ROW(A1)*4-1,COLUMN(A1)-0,1,6)</f>
        <v>1</v>
      </c>
      <c r="E53" s="189">
        <f ca="1"/>
        <v>1</v>
      </c>
      <c r="F53" s="189">
        <f ca="1"/>
        <v>1</v>
      </c>
      <c r="G53" s="189">
        <f ca="1"/>
        <v>1</v>
      </c>
      <c r="H53" s="189">
        <f ca="1"/>
        <v>0</v>
      </c>
      <c r="I53" s="189">
        <f ca="1"/>
        <v>1</v>
      </c>
    </row>
    <row r="54" spans="3:9">
      <c r="C54" s="466"/>
      <c r="D54" s="189" cm="1">
        <f t="array" aca="1" ref="D54:I54" ca="1">OFFSET('VGG19각각 10번'!$E$242:$Q$281,ROW(A2)*4-1,COLUMN(A2)-0,1,6)</f>
        <v>1</v>
      </c>
      <c r="E54" s="189">
        <f ca="1"/>
        <v>1</v>
      </c>
      <c r="F54" s="189">
        <f ca="1"/>
        <v>1</v>
      </c>
      <c r="G54" s="189">
        <f ca="1"/>
        <v>1</v>
      </c>
      <c r="H54" s="189">
        <f ca="1"/>
        <v>0</v>
      </c>
      <c r="I54" s="189">
        <f ca="1"/>
        <v>1</v>
      </c>
    </row>
    <row r="55" spans="3:9">
      <c r="C55" s="466"/>
      <c r="D55" s="189" cm="1">
        <f t="array" aca="1" ref="D55:I55" ca="1">OFFSET('VGG19각각 10번'!$E$242:$Q$281,ROW(A3)*4-1,COLUMN(A3)-0,1,6)</f>
        <v>1</v>
      </c>
      <c r="E55" s="189">
        <f ca="1"/>
        <v>1</v>
      </c>
      <c r="F55" s="189">
        <f ca="1"/>
        <v>1</v>
      </c>
      <c r="G55" s="189">
        <f ca="1"/>
        <v>1</v>
      </c>
      <c r="H55" s="189">
        <f ca="1"/>
        <v>0</v>
      </c>
      <c r="I55" s="189">
        <f ca="1"/>
        <v>1</v>
      </c>
    </row>
    <row r="56" spans="3:9">
      <c r="C56" s="466"/>
      <c r="D56" s="189" cm="1">
        <f t="array" aca="1" ref="D56:I56" ca="1">OFFSET('VGG19각각 10번'!$E$242:$Q$281,ROW(A4)*4-1,COLUMN(A4)-0,1,6)</f>
        <v>1</v>
      </c>
      <c r="E56" s="189">
        <f ca="1"/>
        <v>1</v>
      </c>
      <c r="F56" s="189">
        <f ca="1"/>
        <v>1</v>
      </c>
      <c r="G56" s="189">
        <f ca="1"/>
        <v>1</v>
      </c>
      <c r="H56" s="189">
        <f ca="1"/>
        <v>0</v>
      </c>
      <c r="I56" s="189">
        <f ca="1"/>
        <v>1</v>
      </c>
    </row>
    <row r="57" spans="3:9">
      <c r="C57" s="466"/>
      <c r="D57" s="189" cm="1">
        <f t="array" aca="1" ref="D57:I57" ca="1">OFFSET('VGG19각각 10번'!$E$242:$Q$281,ROW(A5)*4-1,COLUMN(A5)-0,1,6)</f>
        <v>1</v>
      </c>
      <c r="E57" s="189">
        <f ca="1"/>
        <v>1</v>
      </c>
      <c r="F57" s="189">
        <f ca="1"/>
        <v>1</v>
      </c>
      <c r="G57" s="189">
        <f ca="1"/>
        <v>1</v>
      </c>
      <c r="H57" s="189">
        <f ca="1"/>
        <v>0</v>
      </c>
      <c r="I57" s="189">
        <f ca="1"/>
        <v>1</v>
      </c>
    </row>
    <row r="58" spans="3:9">
      <c r="C58" s="466"/>
      <c r="D58" s="189" cm="1">
        <f t="array" aca="1" ref="D58:I58" ca="1">OFFSET('VGG19각각 10번'!$E$242:$Q$281,ROW(A6)*4-1,COLUMN(A6)-0,1,6)</f>
        <v>1</v>
      </c>
      <c r="E58" s="189">
        <f ca="1"/>
        <v>1</v>
      </c>
      <c r="F58" s="189">
        <f ca="1"/>
        <v>1</v>
      </c>
      <c r="G58" s="189">
        <f ca="1"/>
        <v>1</v>
      </c>
      <c r="H58" s="189">
        <f ca="1"/>
        <v>0</v>
      </c>
      <c r="I58" s="189">
        <f ca="1"/>
        <v>1</v>
      </c>
    </row>
    <row r="59" spans="3:9">
      <c r="C59" s="466"/>
      <c r="D59" s="189" cm="1">
        <f t="array" aca="1" ref="D59:I59" ca="1">OFFSET('VGG19각각 10번'!$E$242:$Q$281,ROW(A7)*4-1,COLUMN(A7)-0,1,6)</f>
        <v>1</v>
      </c>
      <c r="E59" s="189">
        <f ca="1"/>
        <v>1</v>
      </c>
      <c r="F59" s="189">
        <f ca="1"/>
        <v>1</v>
      </c>
      <c r="G59" s="189">
        <f ca="1"/>
        <v>1</v>
      </c>
      <c r="H59" s="189">
        <f ca="1"/>
        <v>0</v>
      </c>
      <c r="I59" s="189">
        <f ca="1"/>
        <v>1</v>
      </c>
    </row>
    <row r="60" spans="3:9">
      <c r="C60" s="466"/>
      <c r="D60" s="189" cm="1">
        <f t="array" aca="1" ref="D60:I60" ca="1">OFFSET('VGG19각각 10번'!$E$242:$Q$281,ROW(A8)*4-1,COLUMN(A8)-0,1,6)</f>
        <v>1</v>
      </c>
      <c r="E60" s="189">
        <f ca="1"/>
        <v>1</v>
      </c>
      <c r="F60" s="189">
        <f ca="1"/>
        <v>1</v>
      </c>
      <c r="G60" s="189">
        <f ca="1"/>
        <v>1</v>
      </c>
      <c r="H60" s="189">
        <f ca="1"/>
        <v>0</v>
      </c>
      <c r="I60" s="189">
        <f ca="1"/>
        <v>1</v>
      </c>
    </row>
    <row r="61" spans="3:9">
      <c r="C61" s="466"/>
      <c r="D61" s="189" cm="1">
        <f t="array" aca="1" ref="D61:I61" ca="1">OFFSET('VGG19각각 10번'!$E$242:$Q$281,ROW(A9)*4-1,COLUMN(A9)-0,1,6)</f>
        <v>1</v>
      </c>
      <c r="E61" s="189">
        <f ca="1"/>
        <v>1</v>
      </c>
      <c r="F61" s="189">
        <f ca="1"/>
        <v>1</v>
      </c>
      <c r="G61" s="189">
        <f ca="1"/>
        <v>1</v>
      </c>
      <c r="H61" s="189">
        <f ca="1"/>
        <v>0</v>
      </c>
      <c r="I61" s="189">
        <f ca="1"/>
        <v>1</v>
      </c>
    </row>
    <row r="62" spans="3:9">
      <c r="C62" s="466"/>
      <c r="D62" s="189" cm="1">
        <f t="array" aca="1" ref="D62:I62" ca="1">OFFSET('VGG19각각 10번'!$E$242:$Q$281,ROW(A10)*4-1,COLUMN(A10)-0,1,6)</f>
        <v>1</v>
      </c>
      <c r="E62" s="189">
        <f ca="1"/>
        <v>1</v>
      </c>
      <c r="F62" s="189">
        <f ca="1"/>
        <v>1</v>
      </c>
      <c r="G62" s="189">
        <f ca="1"/>
        <v>1</v>
      </c>
      <c r="H62" s="189">
        <f ca="1"/>
        <v>0</v>
      </c>
      <c r="I62" s="189">
        <f ca="1"/>
        <v>1</v>
      </c>
    </row>
    <row r="63" spans="3:9">
      <c r="C63" s="467" t="s">
        <v>57</v>
      </c>
      <c r="D63" s="190" cm="1">
        <f t="array" aca="1" ref="D63:I63" ca="1">OFFSET('VGG19각각 10번'!$E$289:$Q$328,ROW($A1)*4-1,COLUMN(A1)-0,1,6)</f>
        <v>1</v>
      </c>
      <c r="E63" s="190">
        <f ca="1"/>
        <v>1</v>
      </c>
      <c r="F63" s="190">
        <f ca="1"/>
        <v>1</v>
      </c>
      <c r="G63" s="190">
        <f ca="1"/>
        <v>1</v>
      </c>
      <c r="H63" s="190">
        <f ca="1"/>
        <v>0</v>
      </c>
      <c r="I63" s="190">
        <f ca="1"/>
        <v>1</v>
      </c>
    </row>
    <row r="64" spans="3:9">
      <c r="C64" s="467"/>
      <c r="D64" s="190" cm="1">
        <f t="array" aca="1" ref="D64:I64" ca="1">OFFSET('VGG19각각 10번'!$E$289:$Q$328,ROW($A2)*4-1,COLUMN(A2)-0,1,6)</f>
        <v>1</v>
      </c>
      <c r="E64" s="190">
        <f ca="1"/>
        <v>1</v>
      </c>
      <c r="F64" s="190">
        <f ca="1"/>
        <v>1</v>
      </c>
      <c r="G64" s="190">
        <f ca="1"/>
        <v>1</v>
      </c>
      <c r="H64" s="190">
        <f ca="1"/>
        <v>0</v>
      </c>
      <c r="I64" s="190">
        <f ca="1"/>
        <v>1</v>
      </c>
    </row>
    <row r="65" spans="3:9">
      <c r="C65" s="467"/>
      <c r="D65" s="190" cm="1">
        <f t="array" aca="1" ref="D65:I65" ca="1">OFFSET('VGG19각각 10번'!$E$289:$Q$328,ROW($A3)*4-1,COLUMN(A3)-0,1,6)</f>
        <v>1</v>
      </c>
      <c r="E65" s="190">
        <f ca="1"/>
        <v>1</v>
      </c>
      <c r="F65" s="190">
        <f ca="1"/>
        <v>1</v>
      </c>
      <c r="G65" s="190">
        <f ca="1"/>
        <v>1</v>
      </c>
      <c r="H65" s="190">
        <f ca="1"/>
        <v>0</v>
      </c>
      <c r="I65" s="190">
        <f ca="1"/>
        <v>1</v>
      </c>
    </row>
    <row r="66" spans="3:9">
      <c r="C66" s="467"/>
      <c r="D66" s="190" cm="1">
        <f t="array" aca="1" ref="D66:I66" ca="1">OFFSET('VGG19각각 10번'!$E$289:$Q$328,ROW($A4)*4-1,COLUMN(A4)-0,1,6)</f>
        <v>1</v>
      </c>
      <c r="E66" s="190">
        <f ca="1"/>
        <v>1</v>
      </c>
      <c r="F66" s="190">
        <f ca="1"/>
        <v>1</v>
      </c>
      <c r="G66" s="190">
        <f ca="1"/>
        <v>1</v>
      </c>
      <c r="H66" s="190">
        <f ca="1"/>
        <v>0</v>
      </c>
      <c r="I66" s="190">
        <f ca="1"/>
        <v>1</v>
      </c>
    </row>
    <row r="67" spans="3:9">
      <c r="C67" s="467"/>
      <c r="D67" s="190" cm="1">
        <f t="array" aca="1" ref="D67:I67" ca="1">OFFSET('VGG19각각 10번'!$E$289:$Q$328,ROW($A5)*4-1,COLUMN(A5)-0,1,6)</f>
        <v>1</v>
      </c>
      <c r="E67" s="190">
        <f ca="1"/>
        <v>1</v>
      </c>
      <c r="F67" s="190">
        <f ca="1"/>
        <v>1</v>
      </c>
      <c r="G67" s="190">
        <f ca="1"/>
        <v>1</v>
      </c>
      <c r="H67" s="190">
        <f ca="1"/>
        <v>0</v>
      </c>
      <c r="I67" s="190">
        <f ca="1"/>
        <v>1</v>
      </c>
    </row>
    <row r="68" spans="3:9">
      <c r="C68" s="467"/>
      <c r="D68" s="190" cm="1">
        <f t="array" aca="1" ref="D68:I68" ca="1">OFFSET('VGG19각각 10번'!$E$289:$Q$328,ROW($A6)*4-1,COLUMN(A6)-0,1,6)</f>
        <v>1</v>
      </c>
      <c r="E68" s="190">
        <f ca="1"/>
        <v>1</v>
      </c>
      <c r="F68" s="190">
        <f ca="1"/>
        <v>1</v>
      </c>
      <c r="G68" s="190">
        <f ca="1"/>
        <v>1</v>
      </c>
      <c r="H68" s="190">
        <f ca="1"/>
        <v>0</v>
      </c>
      <c r="I68" s="190">
        <f ca="1"/>
        <v>1</v>
      </c>
    </row>
    <row r="69" spans="3:9">
      <c r="C69" s="467"/>
      <c r="D69" s="190" cm="1">
        <f t="array" aca="1" ref="D69:I69" ca="1">OFFSET('VGG19각각 10번'!$E$289:$Q$328,ROW($A7)*4-1,COLUMN(A7)-0,1,6)</f>
        <v>1</v>
      </c>
      <c r="E69" s="190">
        <f ca="1"/>
        <v>1</v>
      </c>
      <c r="F69" s="190">
        <f ca="1"/>
        <v>1</v>
      </c>
      <c r="G69" s="190">
        <f ca="1"/>
        <v>1</v>
      </c>
      <c r="H69" s="190">
        <f ca="1"/>
        <v>0</v>
      </c>
      <c r="I69" s="190">
        <f ca="1"/>
        <v>1</v>
      </c>
    </row>
    <row r="70" spans="3:9">
      <c r="C70" s="467"/>
      <c r="D70" s="190" cm="1">
        <f t="array" aca="1" ref="D70:I70" ca="1">OFFSET('VGG19각각 10번'!$E$289:$Q$328,ROW($A8)*4-1,COLUMN(A8)-0,1,6)</f>
        <v>1</v>
      </c>
      <c r="E70" s="190">
        <f ca="1"/>
        <v>1</v>
      </c>
      <c r="F70" s="190">
        <f ca="1"/>
        <v>1</v>
      </c>
      <c r="G70" s="190">
        <f ca="1"/>
        <v>1</v>
      </c>
      <c r="H70" s="190">
        <f ca="1"/>
        <v>0</v>
      </c>
      <c r="I70" s="190">
        <f ca="1"/>
        <v>1</v>
      </c>
    </row>
    <row r="71" spans="3:9">
      <c r="C71" s="467"/>
      <c r="D71" s="190" cm="1">
        <f t="array" aca="1" ref="D71:I71" ca="1">OFFSET('VGG19각각 10번'!$E$289:$Q$328,ROW($A9)*4-1,COLUMN(A9)-0,1,6)</f>
        <v>1</v>
      </c>
      <c r="E71" s="190">
        <f ca="1"/>
        <v>1</v>
      </c>
      <c r="F71" s="190">
        <f ca="1"/>
        <v>1</v>
      </c>
      <c r="G71" s="190">
        <f ca="1"/>
        <v>1</v>
      </c>
      <c r="H71" s="190">
        <f ca="1"/>
        <v>0</v>
      </c>
      <c r="I71" s="190">
        <f ca="1"/>
        <v>1</v>
      </c>
    </row>
    <row r="72" spans="3:9">
      <c r="C72" s="467"/>
      <c r="D72" s="190" cm="1">
        <f t="array" aca="1" ref="D72:I72" ca="1">OFFSET('VGG19각각 10번'!$E$289:$Q$328,ROW($A10)*4-1,COLUMN(A10)-0,1,6)</f>
        <v>1</v>
      </c>
      <c r="E72" s="190">
        <f ca="1"/>
        <v>1</v>
      </c>
      <c r="F72" s="190">
        <f ca="1"/>
        <v>1</v>
      </c>
      <c r="G72" s="190">
        <f ca="1"/>
        <v>1</v>
      </c>
      <c r="H72" s="190">
        <f ca="1"/>
        <v>0</v>
      </c>
      <c r="I72" s="190">
        <f ca="1"/>
        <v>1</v>
      </c>
    </row>
    <row r="75" spans="3:9">
      <c r="C75" t="s">
        <v>69</v>
      </c>
    </row>
    <row r="76" spans="3:9">
      <c r="C76" s="463" t="s">
        <v>68</v>
      </c>
      <c r="D76" s="184" cm="1">
        <f t="array" aca="1" ref="D76:I76" ca="1">OFFSET('VGG19각각 10번'!$E$7:$Q$46,ROW($A1)*4-4,COLUMN(A1)-0,1,6)</f>
        <v>0.68067777156829801</v>
      </c>
      <c r="E76" s="184">
        <f ca="1"/>
        <v>0.68423551321029596</v>
      </c>
      <c r="F76" s="184">
        <f ca="1"/>
        <v>0.63677394390106201</v>
      </c>
      <c r="G76" s="184">
        <f ca="1"/>
        <v>0.68508690595626798</v>
      </c>
      <c r="H76" s="184">
        <f ca="1"/>
        <v>0</v>
      </c>
      <c r="I76" s="184">
        <f ca="1"/>
        <v>0.68408960103988603</v>
      </c>
    </row>
    <row r="77" spans="3:9">
      <c r="C77" s="463"/>
      <c r="D77" s="184" cm="1">
        <f t="array" aca="1" ref="D77:I77" ca="1">OFFSET('VGG19각각 10번'!$E$7:$Q$46,ROW($A2)*4-4,COLUMN(A2)-0,1,6)</f>
        <v>0.68223571777343694</v>
      </c>
      <c r="E77" s="184">
        <f ca="1"/>
        <v>0.68465191125869695</v>
      </c>
      <c r="F77" s="184">
        <f ca="1"/>
        <v>0.63792240619659402</v>
      </c>
      <c r="G77" s="184">
        <f ca="1"/>
        <v>0.682525694370269</v>
      </c>
      <c r="H77" s="184">
        <f ca="1"/>
        <v>0</v>
      </c>
      <c r="I77" s="184">
        <f ca="1"/>
        <v>0.68672358989715498</v>
      </c>
    </row>
    <row r="78" spans="3:9">
      <c r="C78" s="463"/>
      <c r="D78" s="184" cm="1">
        <f t="array" aca="1" ref="D78:I78" ca="1">OFFSET('VGG19각각 10번'!$E$7:$Q$46,ROW($A3)*4-4,COLUMN(A3)-0,1,6)</f>
        <v>0.679817914962768</v>
      </c>
      <c r="E78" s="184">
        <f ca="1"/>
        <v>0.68342363834381104</v>
      </c>
      <c r="F78" s="184">
        <f ca="1"/>
        <v>0.63725388050079301</v>
      </c>
      <c r="G78" s="184">
        <f ca="1"/>
        <v>0.680930495262146</v>
      </c>
      <c r="H78" s="184">
        <f ca="1"/>
        <v>0</v>
      </c>
      <c r="I78" s="184">
        <f ca="1"/>
        <v>0.68767523765563898</v>
      </c>
    </row>
    <row r="79" spans="3:9">
      <c r="C79" s="463"/>
      <c r="D79" s="184" cm="1">
        <f t="array" aca="1" ref="D79:I79" ca="1">OFFSET('VGG19각각 10번'!$E$7:$Q$46,ROW($A4)*4-4,COLUMN(A4)-0,1,6)</f>
        <v>0.677423596382141</v>
      </c>
      <c r="E79" s="184">
        <f ca="1"/>
        <v>0.68416279554366999</v>
      </c>
      <c r="F79" s="184">
        <f ca="1"/>
        <v>0.63739472627639704</v>
      </c>
      <c r="G79" s="184">
        <f ca="1"/>
        <v>0.67939764261245705</v>
      </c>
      <c r="H79" s="184">
        <f ca="1"/>
        <v>0</v>
      </c>
      <c r="I79" s="184">
        <f ca="1"/>
        <v>0.68888819217681796</v>
      </c>
    </row>
    <row r="80" spans="3:9">
      <c r="C80" s="463"/>
      <c r="D80" s="184" cm="1">
        <f t="array" aca="1" ref="D80:I80" ca="1">OFFSET('VGG19각각 10번'!$E$7:$Q$46,ROW($A5)*4-4,COLUMN(A5)-0,1,6)</f>
        <v>0.67691493034362704</v>
      </c>
      <c r="E80" s="184">
        <f ca="1"/>
        <v>0.68514746427536</v>
      </c>
      <c r="F80" s="184">
        <f ca="1"/>
        <v>0.63890868425369196</v>
      </c>
      <c r="G80" s="184">
        <f ca="1"/>
        <v>0.68151366710662797</v>
      </c>
      <c r="H80" s="184">
        <f ca="1"/>
        <v>0</v>
      </c>
      <c r="I80" s="184">
        <f ca="1"/>
        <v>0.68876683712005604</v>
      </c>
    </row>
    <row r="81" spans="3:9">
      <c r="C81" s="463"/>
      <c r="D81" s="184" cm="1">
        <f t="array" aca="1" ref="D81:I81" ca="1">OFFSET('VGG19각각 10번'!$E$7:$Q$46,ROW($A6)*4-4,COLUMN(A6)-0,1,6)</f>
        <v>0.685524702072143</v>
      </c>
      <c r="E81" s="184">
        <f ca="1"/>
        <v>0.68206036090850797</v>
      </c>
      <c r="F81" s="184">
        <f ca="1"/>
        <v>0.63686800003051702</v>
      </c>
      <c r="G81" s="184">
        <f ca="1"/>
        <v>0.68184912204742398</v>
      </c>
      <c r="H81" s="184">
        <f ca="1"/>
        <v>0</v>
      </c>
      <c r="I81" s="184">
        <f ca="1"/>
        <v>0.68812364339828402</v>
      </c>
    </row>
    <row r="82" spans="3:9">
      <c r="C82" s="463"/>
      <c r="D82" s="184" cm="1">
        <f t="array" aca="1" ref="D82:I82" ca="1">OFFSET('VGG19각각 10번'!$E$7:$Q$46,ROW($A7)*4-4,COLUMN(A7)-0,1,6)</f>
        <v>0.68514537811279297</v>
      </c>
      <c r="E82" s="184">
        <f ca="1"/>
        <v>0.68246066570281905</v>
      </c>
      <c r="F82" s="184">
        <f ca="1"/>
        <v>0.63697701692581099</v>
      </c>
      <c r="G82" s="184">
        <f ca="1"/>
        <v>0.67897325754165605</v>
      </c>
      <c r="H82" s="184">
        <f ca="1"/>
        <v>0</v>
      </c>
      <c r="I82" s="184">
        <f ca="1"/>
        <v>0.68939995765686002</v>
      </c>
    </row>
    <row r="83" spans="3:9">
      <c r="C83" s="463"/>
      <c r="D83" s="184" cm="1">
        <f t="array" aca="1" ref="D83:I83" ca="1">OFFSET('VGG19각각 10번'!$E$7:$Q$46,ROW($A8)*4-4,COLUMN(A8)-0,1,6)</f>
        <v>0.67340743541717496</v>
      </c>
      <c r="E83" s="184">
        <f ca="1"/>
        <v>0.68682271242141701</v>
      </c>
      <c r="F83" s="184">
        <f ca="1"/>
        <v>0.63545554876327504</v>
      </c>
      <c r="G83" s="184">
        <f ca="1"/>
        <v>0.67997258901596003</v>
      </c>
      <c r="H83" s="184">
        <f ca="1"/>
        <v>0</v>
      </c>
      <c r="I83" s="184">
        <f ca="1"/>
        <v>0.686748087406158</v>
      </c>
    </row>
    <row r="84" spans="3:9">
      <c r="C84" s="463"/>
      <c r="D84" s="184" cm="1">
        <f t="array" aca="1" ref="D84:I84" ca="1">OFFSET('VGG19각각 10번'!$E$7:$Q$46,ROW($A9)*4-4,COLUMN(A9)-0,1,6)</f>
        <v>0.681354820728302</v>
      </c>
      <c r="E84" s="184">
        <f ca="1"/>
        <v>0.68191266059875399</v>
      </c>
      <c r="F84" s="184">
        <f ca="1"/>
        <v>0.63960391283035201</v>
      </c>
      <c r="G84" s="184">
        <f ca="1"/>
        <v>0.68428391218185403</v>
      </c>
      <c r="H84" s="184">
        <f ca="1"/>
        <v>0</v>
      </c>
      <c r="I84" s="184">
        <f ca="1"/>
        <v>0.68903768062591497</v>
      </c>
    </row>
    <row r="85" spans="3:9">
      <c r="C85" s="463"/>
      <c r="D85" s="184" cm="1">
        <f t="array" aca="1" ref="D85:I85" ca="1">OFFSET('VGG19각각 10번'!$E$7:$Q$46,ROW($A10)*4-4,COLUMN(A10)-0,1,6)</f>
        <v>0.67943394184112504</v>
      </c>
      <c r="E85" s="184">
        <f ca="1"/>
        <v>0.67670881748199396</v>
      </c>
      <c r="F85" s="184">
        <f ca="1"/>
        <v>0.63611537218093805</v>
      </c>
      <c r="G85" s="184">
        <f ca="1"/>
        <v>0.68606781959533603</v>
      </c>
      <c r="H85" s="184">
        <f ca="1"/>
        <v>0</v>
      </c>
      <c r="I85" s="184">
        <f ca="1"/>
        <v>0.68732470273971502</v>
      </c>
    </row>
    <row r="86" spans="3:9">
      <c r="C86" s="464" t="s">
        <v>52</v>
      </c>
      <c r="D86" s="185" cm="1">
        <f t="array" aca="1" ref="D86:I86" ca="1">OFFSET('VGG19각각 10번'!$E$54:$Q$93,ROW($A1)*4-4,COLUMN(A1)-0,1,6)</f>
        <v>0.62715435028076105</v>
      </c>
      <c r="E86" s="185">
        <f ca="1"/>
        <v>0.64161741733551003</v>
      </c>
      <c r="F86" s="185">
        <f ca="1"/>
        <v>0.607887923717498</v>
      </c>
      <c r="G86" s="185">
        <f ca="1"/>
        <v>0.61999726295471103</v>
      </c>
      <c r="H86" s="185">
        <f ca="1"/>
        <v>0</v>
      </c>
      <c r="I86" s="185">
        <f ca="1"/>
        <v>0.67246216535568204</v>
      </c>
    </row>
    <row r="87" spans="3:9">
      <c r="C87" s="464"/>
      <c r="D87" s="185" cm="1">
        <f t="array" aca="1" ref="D87:I87" ca="1">OFFSET('VGG19각각 10번'!$E$54:$Q$93,ROW($A2)*4-4,COLUMN(A2)-0,1,6)</f>
        <v>0.652271747589111</v>
      </c>
      <c r="E87" s="185">
        <f ca="1"/>
        <v>0.63620901107787997</v>
      </c>
      <c r="F87" s="185">
        <f ca="1"/>
        <v>0.64204579591751099</v>
      </c>
      <c r="G87" s="185">
        <f ca="1"/>
        <v>0.64034688472747803</v>
      </c>
      <c r="H87" s="185">
        <f ca="1"/>
        <v>0</v>
      </c>
      <c r="I87" s="185">
        <f ca="1"/>
        <v>0.67527586221694902</v>
      </c>
    </row>
    <row r="88" spans="3:9">
      <c r="C88" s="464"/>
      <c r="D88" s="185" cm="1">
        <f t="array" aca="1" ref="D88:I88" ca="1">OFFSET('VGG19각각 10번'!$E$54:$Q$93,ROW($A3)*4-4,COLUMN(A3)-0,1,6)</f>
        <v>0.65539509057998602</v>
      </c>
      <c r="E88" s="185">
        <f ca="1"/>
        <v>0.66081529855728105</v>
      </c>
      <c r="F88" s="185">
        <f ca="1"/>
        <v>0.53038340806961004</v>
      </c>
      <c r="G88" s="185">
        <f ca="1"/>
        <v>0.65720039606094305</v>
      </c>
      <c r="H88" s="185">
        <f ca="1"/>
        <v>0</v>
      </c>
      <c r="I88" s="185">
        <f ca="1"/>
        <v>0.67788463830947798</v>
      </c>
    </row>
    <row r="89" spans="3:9">
      <c r="C89" s="464"/>
      <c r="D89" s="185" cm="1">
        <f t="array" aca="1" ref="D89:I89" ca="1">OFFSET('VGG19각각 10번'!$E$54:$Q$93,ROW($A4)*4-4,COLUMN(A4)-0,1,6)</f>
        <v>0.63713550567626898</v>
      </c>
      <c r="E89" s="185">
        <f ca="1"/>
        <v>0.62731808423995905</v>
      </c>
      <c r="F89" s="185">
        <f ca="1"/>
        <v>0.61621689796447698</v>
      </c>
      <c r="G89" s="185">
        <f ca="1"/>
        <v>0.65504187345504705</v>
      </c>
      <c r="H89" s="185">
        <f ca="1"/>
        <v>0</v>
      </c>
      <c r="I89" s="185">
        <f ca="1"/>
        <v>0.685344457626342</v>
      </c>
    </row>
    <row r="90" spans="3:9">
      <c r="C90" s="464"/>
      <c r="D90" s="185" cm="1">
        <f t="array" aca="1" ref="D90:I90" ca="1">OFFSET('VGG19각각 10번'!$E$54:$Q$93,ROW($A5)*4-4,COLUMN(A5)-0,1,6)</f>
        <v>0.54941755533218295</v>
      </c>
      <c r="E90" s="185">
        <f ca="1"/>
        <v>0.64005398750305098</v>
      </c>
      <c r="F90" s="185">
        <f ca="1"/>
        <v>0.61900669336318903</v>
      </c>
      <c r="G90" s="185">
        <f ca="1"/>
        <v>0.62779599428176802</v>
      </c>
      <c r="H90" s="185">
        <f ca="1"/>
        <v>0</v>
      </c>
      <c r="I90" s="185">
        <f ca="1"/>
        <v>0.65910452604293801</v>
      </c>
    </row>
    <row r="91" spans="3:9">
      <c r="C91" s="464"/>
      <c r="D91" s="185" cm="1">
        <f t="array" aca="1" ref="D91:I91" ca="1">OFFSET('VGG19각각 10번'!$E$54:$Q$93,ROW($A6)*4-4,COLUMN(A6)-0,1,6)</f>
        <v>0.61322379112243597</v>
      </c>
      <c r="E91" s="185">
        <f ca="1"/>
        <v>0.62333136796951205</v>
      </c>
      <c r="F91" s="185">
        <f ca="1"/>
        <v>0.613087177276611</v>
      </c>
      <c r="G91" s="185">
        <f ca="1"/>
        <v>0.666298687458038</v>
      </c>
      <c r="H91" s="185">
        <f ca="1"/>
        <v>0</v>
      </c>
      <c r="I91" s="185">
        <f ca="1"/>
        <v>0.66775560379028298</v>
      </c>
    </row>
    <row r="92" spans="3:9">
      <c r="C92" s="464"/>
      <c r="D92" s="185" cm="1">
        <f t="array" aca="1" ref="D92:I92" ca="1">OFFSET('VGG19각각 10번'!$E$54:$Q$93,ROW($A7)*4-4,COLUMN(A7)-0,1,6)</f>
        <v>0.656779825687408</v>
      </c>
      <c r="E92" s="185">
        <f ca="1"/>
        <v>0.65265607833862305</v>
      </c>
      <c r="F92" s="185">
        <f ca="1"/>
        <v>0.63673114776611295</v>
      </c>
      <c r="G92" s="185">
        <f ca="1"/>
        <v>0.62686818838119496</v>
      </c>
      <c r="H92" s="185">
        <f ca="1"/>
        <v>0</v>
      </c>
      <c r="I92" s="185">
        <f ca="1"/>
        <v>0.61562967300414995</v>
      </c>
    </row>
    <row r="93" spans="3:9">
      <c r="C93" s="464"/>
      <c r="D93" s="185" cm="1">
        <f t="array" aca="1" ref="D93:I93" ca="1">OFFSET('VGG19각각 10번'!$E$54:$Q$93,ROW($A8)*4-4,COLUMN(A8)-0,1,6)</f>
        <v>0.62374264001846302</v>
      </c>
      <c r="E93" s="185">
        <f ca="1"/>
        <v>0.66150057315826405</v>
      </c>
      <c r="F93" s="185">
        <f ca="1"/>
        <v>0.66040003299713101</v>
      </c>
      <c r="G93" s="185">
        <f ca="1"/>
        <v>0.64004659652709905</v>
      </c>
      <c r="H93" s="185">
        <f ca="1"/>
        <v>0</v>
      </c>
      <c r="I93" s="185">
        <f ca="1"/>
        <v>0.65613794326782204</v>
      </c>
    </row>
    <row r="94" spans="3:9">
      <c r="C94" s="464"/>
      <c r="D94" s="185" cm="1">
        <f t="array" aca="1" ref="D94:I94" ca="1">OFFSET('VGG19각각 10번'!$E$54:$Q$93,ROW($A9)*4-4,COLUMN(A9)-0,1,6)</f>
        <v>0.65588909387588501</v>
      </c>
      <c r="E94" s="185">
        <f ca="1"/>
        <v>0.659789979457855</v>
      </c>
      <c r="F94" s="185">
        <f ca="1"/>
        <v>0.63785493373870805</v>
      </c>
      <c r="G94" s="185">
        <f ca="1"/>
        <v>0.65376812219619695</v>
      </c>
      <c r="H94" s="185">
        <f ca="1"/>
        <v>0</v>
      </c>
      <c r="I94" s="185">
        <f ca="1"/>
        <v>0.66714501380920399</v>
      </c>
    </row>
    <row r="95" spans="3:9">
      <c r="C95" s="464"/>
      <c r="D95" s="185" cm="1">
        <f t="array" aca="1" ref="D95:I95" ca="1">OFFSET('VGG19각각 10번'!$E$54:$Q$93,ROW($A10)*4-4,COLUMN(A10)-0,1,6)</f>
        <v>0.61336636543273904</v>
      </c>
      <c r="E95" s="185">
        <f ca="1"/>
        <v>0.650257408618927</v>
      </c>
      <c r="F95" s="185">
        <f ca="1"/>
        <v>0.63309568166732699</v>
      </c>
      <c r="G95" s="185">
        <f ca="1"/>
        <v>0.64939248561859098</v>
      </c>
      <c r="H95" s="185">
        <f ca="1"/>
        <v>0</v>
      </c>
      <c r="I95" s="185">
        <f ca="1"/>
        <v>0.65204370021820002</v>
      </c>
    </row>
    <row r="96" spans="3:9">
      <c r="C96" s="465" t="s">
        <v>53</v>
      </c>
      <c r="D96" s="186" cm="1">
        <f t="array" aca="1" ref="D96:I96" ca="1">OFFSET('VGG19각각 10번'!$E$101:$Q$140,ROW($A1)*4-4,COLUMN(A1)-0,1,6)</f>
        <v>3.6562343593686802E-3</v>
      </c>
      <c r="E96" s="186">
        <f ca="1"/>
        <v>0.20965267717838201</v>
      </c>
      <c r="F96" s="186">
        <f ca="1"/>
        <v>3.4174525644630098E-3</v>
      </c>
      <c r="G96" s="186">
        <f ca="1"/>
        <v>2.8556485194712799E-3</v>
      </c>
      <c r="H96" s="186">
        <f ca="1"/>
        <v>0</v>
      </c>
      <c r="I96" s="186">
        <f ca="1"/>
        <v>1.5987571096047701E-3</v>
      </c>
    </row>
    <row r="97" spans="3:9">
      <c r="C97" s="465"/>
      <c r="D97" s="186" cm="1">
        <f t="array" aca="1" ref="D97:I97" ca="1">OFFSET('VGG19각각 10번'!$E$101:$Q$140,ROW($A2)*4-4,COLUMN(A2)-0,1,6)</f>
        <v>0.53342157602310103</v>
      </c>
      <c r="E97" s="186">
        <f ca="1"/>
        <v>4.1337436996400304E-3</v>
      </c>
      <c r="F97" s="186">
        <f ca="1"/>
        <v>1.00793289020657E-2</v>
      </c>
      <c r="G97" s="186">
        <f ca="1"/>
        <v>8.39096552226692E-4</v>
      </c>
      <c r="H97" s="186">
        <f ca="1"/>
        <v>0</v>
      </c>
      <c r="I97" s="186">
        <f ca="1"/>
        <v>3.2920795492827801E-3</v>
      </c>
    </row>
    <row r="98" spans="3:9">
      <c r="C98" s="465"/>
      <c r="D98" s="186" cm="1">
        <f t="array" aca="1" ref="D98:I98" ca="1">OFFSET('VGG19각각 10번'!$E$101:$Q$140,ROW($A3)*4-4,COLUMN(A3)-0,1,6)</f>
        <v>2.7066224720328999E-3</v>
      </c>
      <c r="E98" s="186">
        <f ca="1"/>
        <v>1.4783196384087201E-3</v>
      </c>
      <c r="F98" s="186">
        <f ca="1"/>
        <v>3.22108995169401E-3</v>
      </c>
      <c r="G98" s="186">
        <f ca="1"/>
        <v>5.2676941268146003E-3</v>
      </c>
      <c r="H98" s="186">
        <f ca="1"/>
        <v>0</v>
      </c>
      <c r="I98" s="186">
        <f ca="1"/>
        <v>6.1489534564316203E-3</v>
      </c>
    </row>
    <row r="99" spans="3:9">
      <c r="C99" s="465"/>
      <c r="D99" s="186" cm="1">
        <f t="array" aca="1" ref="D99:I99" ca="1">OFFSET('VGG19각각 10번'!$E$101:$Q$140,ROW($A4)*4-4,COLUMN(A4)-0,1,6)</f>
        <v>1.29106435924768E-2</v>
      </c>
      <c r="E99" s="186">
        <f ca="1"/>
        <v>1.6565213445574E-3</v>
      </c>
      <c r="F99" s="186">
        <f ca="1"/>
        <v>7.7341091819107498E-3</v>
      </c>
      <c r="G99" s="186">
        <f ca="1"/>
        <v>1.9460242241621E-2</v>
      </c>
      <c r="H99" s="186">
        <f ca="1"/>
        <v>0</v>
      </c>
      <c r="I99" s="186">
        <f ca="1"/>
        <v>1.2489450164139199E-3</v>
      </c>
    </row>
    <row r="100" spans="3:9">
      <c r="C100" s="465"/>
      <c r="D100" s="186" cm="1">
        <f t="array" aca="1" ref="D100:I100" ca="1">OFFSET('VGG19각각 10번'!$E$101:$Q$140,ROW($A5)*4-4,COLUMN(A5)-0,1,6)</f>
        <v>0.57949793338775601</v>
      </c>
      <c r="E100" s="186">
        <f ca="1"/>
        <v>1.0811387328430999E-3</v>
      </c>
      <c r="F100" s="186">
        <f ca="1"/>
        <v>1.6459176549687899E-3</v>
      </c>
      <c r="G100" s="186">
        <f ca="1"/>
        <v>3.1328888144344E-3</v>
      </c>
      <c r="H100" s="186">
        <f ca="1"/>
        <v>0</v>
      </c>
      <c r="I100" s="186">
        <f ca="1"/>
        <v>0.60926771163940396</v>
      </c>
    </row>
    <row r="101" spans="3:9">
      <c r="C101" s="465"/>
      <c r="D101" s="186" cm="1">
        <f t="array" aca="1" ref="D101:I101" ca="1">OFFSET('VGG19각각 10번'!$E$101:$Q$140,ROW($A6)*4-4,COLUMN(A6)-0,1,6)</f>
        <v>1.43806086853146E-2</v>
      </c>
      <c r="E101" s="186">
        <f ca="1"/>
        <v>2.54025286994874E-3</v>
      </c>
      <c r="F101" s="186">
        <f ca="1"/>
        <v>3.3282467629760499E-3</v>
      </c>
      <c r="G101" s="186">
        <f ca="1"/>
        <v>1.2505542486906E-2</v>
      </c>
      <c r="H101" s="186">
        <f ca="1"/>
        <v>0</v>
      </c>
      <c r="I101" s="186">
        <f ca="1"/>
        <v>0.49041834473609902</v>
      </c>
    </row>
    <row r="102" spans="3:9">
      <c r="C102" s="465"/>
      <c r="D102" s="186" cm="1">
        <f t="array" aca="1" ref="D102:I102" ca="1">OFFSET('VGG19각각 10번'!$E$101:$Q$140,ROW($A7)*4-4,COLUMN(A7)-0,1,6)</f>
        <v>8.8083343580365094E-3</v>
      </c>
      <c r="E102" s="186">
        <f ca="1"/>
        <v>1.9723323639482199E-3</v>
      </c>
      <c r="F102" s="186">
        <f ca="1"/>
        <v>1.44951380789279E-2</v>
      </c>
      <c r="G102" s="186">
        <f ca="1"/>
        <v>1.9759950228035398E-3</v>
      </c>
      <c r="H102" s="186">
        <f ca="1"/>
        <v>0</v>
      </c>
      <c r="I102" s="186">
        <f ca="1"/>
        <v>0.34620147943496699</v>
      </c>
    </row>
    <row r="103" spans="3:9">
      <c r="C103" s="465"/>
      <c r="D103" s="186" cm="1">
        <f t="array" aca="1" ref="D103:I103" ca="1">OFFSET('VGG19각각 10번'!$E$101:$Q$140,ROW($A8)*4-4,COLUMN(A8)-0,1,6)</f>
        <v>6.4541720785200596E-3</v>
      </c>
      <c r="E103" s="186">
        <f ca="1"/>
        <v>0.429755389690399</v>
      </c>
      <c r="F103" s="186">
        <f ca="1"/>
        <v>2.6939054951071701E-2</v>
      </c>
      <c r="G103" s="186">
        <f ca="1"/>
        <v>1.0938089108094499E-3</v>
      </c>
      <c r="H103" s="186">
        <f ca="1"/>
        <v>0</v>
      </c>
      <c r="I103" s="186">
        <f ca="1"/>
        <v>0.39460664987563998</v>
      </c>
    </row>
    <row r="104" spans="3:9">
      <c r="C104" s="465"/>
      <c r="D104" s="186" cm="1">
        <f t="array" aca="1" ref="D104:I104" ca="1">OFFSET('VGG19각각 10번'!$E$101:$Q$140,ROW($A9)*4-4,COLUMN(A9)-0,1,6)</f>
        <v>1.6843803226947701E-2</v>
      </c>
      <c r="E104" s="186">
        <f ca="1"/>
        <v>5.15036731958389E-2</v>
      </c>
      <c r="F104" s="186">
        <f ca="1"/>
        <v>5.0695094978436795E-4</v>
      </c>
      <c r="G104" s="186">
        <f ca="1"/>
        <v>3.0195370782166702E-3</v>
      </c>
      <c r="H104" s="186">
        <f ca="1"/>
        <v>0</v>
      </c>
      <c r="I104" s="186">
        <f ca="1"/>
        <v>0.53664273023605302</v>
      </c>
    </row>
    <row r="105" spans="3:9">
      <c r="C105" s="465"/>
      <c r="D105" s="186" cm="1">
        <f t="array" aca="1" ref="D105:I105" ca="1">OFFSET('VGG19각각 10번'!$E$101:$Q$140,ROW($A10)*4-4,COLUMN(A10)-0,1,6)</f>
        <v>2.9934938997030199E-2</v>
      </c>
      <c r="E105" s="186">
        <f ca="1"/>
        <v>0.21709543466567899</v>
      </c>
      <c r="F105" s="186">
        <f ca="1"/>
        <v>1.72512372955679E-3</v>
      </c>
      <c r="G105" s="186">
        <f ca="1"/>
        <v>1.31000415422022E-3</v>
      </c>
      <c r="H105" s="186">
        <f ca="1"/>
        <v>0</v>
      </c>
      <c r="I105" s="186">
        <f ca="1"/>
        <v>0.46509292721748302</v>
      </c>
    </row>
    <row r="106" spans="3:9">
      <c r="C106" s="461" t="s">
        <v>54</v>
      </c>
      <c r="D106" s="187" cm="1">
        <f t="array" aca="1" ref="D106:I106" ca="1">OFFSET('VGG19각각 10번'!$E$148:$Q$187,ROW($A1)*4-4,COLUMN(A1)-0,1,6)</f>
        <v>8.2948053022846504E-4</v>
      </c>
      <c r="E106" s="187">
        <f ca="1"/>
        <v>2.9405995155684601E-4</v>
      </c>
      <c r="F106" s="187">
        <f ca="1"/>
        <v>5.2822602447122303E-4</v>
      </c>
      <c r="G106" s="187">
        <f ca="1"/>
        <v>6.59890996757894E-4</v>
      </c>
      <c r="H106" s="187">
        <f ca="1"/>
        <v>0</v>
      </c>
      <c r="I106" s="187">
        <f ca="1"/>
        <v>1.0916548781096901E-3</v>
      </c>
    </row>
    <row r="107" spans="3:9">
      <c r="C107" s="461"/>
      <c r="D107" s="187" cm="1">
        <f t="array" aca="1" ref="D107:I107" ca="1">OFFSET('VGG19각각 10번'!$E$148:$Q$187,ROW($A2)*4-4,COLUMN(A2)-0,1,6)</f>
        <v>2.77959741652011E-3</v>
      </c>
      <c r="E107" s="187">
        <f ca="1"/>
        <v>3.2300007296726102E-4</v>
      </c>
      <c r="F107" s="187">
        <f ca="1"/>
        <v>9.1834075283259099E-4</v>
      </c>
      <c r="G107" s="187">
        <f ca="1"/>
        <v>5.7030172320082697E-4</v>
      </c>
      <c r="H107" s="187">
        <f ca="1"/>
        <v>0</v>
      </c>
      <c r="I107" s="187">
        <f ca="1"/>
        <v>2.4855458177626098E-3</v>
      </c>
    </row>
    <row r="108" spans="3:9">
      <c r="C108" s="461"/>
      <c r="D108" s="187" cm="1">
        <f t="array" aca="1" ref="D108:I108" ca="1">OFFSET('VGG19각각 10번'!$E$148:$Q$187,ROW($A3)*4-4,COLUMN(A3)-0,1,6)</f>
        <v>4.47023165179416E-4</v>
      </c>
      <c r="E108" s="187">
        <f ca="1"/>
        <v>2.8247816953807999E-4</v>
      </c>
      <c r="F108" s="187">
        <f ca="1"/>
        <v>4.8018243978731302E-4</v>
      </c>
      <c r="G108" s="187">
        <f ca="1"/>
        <v>4.8875645734369701E-4</v>
      </c>
      <c r="H108" s="187">
        <f ca="1"/>
        <v>0</v>
      </c>
      <c r="I108" s="187">
        <f ca="1"/>
        <v>3.9198040030896599E-4</v>
      </c>
    </row>
    <row r="109" spans="3:9">
      <c r="C109" s="461"/>
      <c r="D109" s="187" cm="1">
        <f t="array" aca="1" ref="D109:I109" ca="1">OFFSET('VGG19각각 10번'!$E$148:$Q$187,ROW($A4)*4-4,COLUMN(A4)-0,1,6)</f>
        <v>5.1868223818019E-4</v>
      </c>
      <c r="E109" s="187">
        <f ca="1"/>
        <v>2.6963176787830802E-4</v>
      </c>
      <c r="F109" s="187">
        <f ca="1"/>
        <v>9.4046030426397898E-4</v>
      </c>
      <c r="G109" s="187">
        <f ca="1"/>
        <v>7.5017643393948598E-4</v>
      </c>
      <c r="H109" s="187">
        <f ca="1"/>
        <v>0</v>
      </c>
      <c r="I109" s="187">
        <f ca="1"/>
        <v>5.4725166410207705E-4</v>
      </c>
    </row>
    <row r="110" spans="3:9">
      <c r="C110" s="461"/>
      <c r="D110" s="187" cm="1">
        <f t="array" aca="1" ref="D110:I110" ca="1">OFFSET('VGG19각각 10번'!$E$148:$Q$187,ROW($A5)*4-4,COLUMN(A5)-0,1,6)</f>
        <v>8.0201390665024497E-4</v>
      </c>
      <c r="E110" s="187">
        <f ca="1"/>
        <v>7.9553399700671402E-4</v>
      </c>
      <c r="F110" s="187">
        <f ca="1"/>
        <v>8.1025570398196502E-4</v>
      </c>
      <c r="G110" s="187">
        <f ca="1"/>
        <v>8.1049348227679697E-4</v>
      </c>
      <c r="H110" s="187">
        <f ca="1"/>
        <v>0</v>
      </c>
      <c r="I110" s="187">
        <f ca="1"/>
        <v>7.2782201459631302E-4</v>
      </c>
    </row>
    <row r="111" spans="3:9">
      <c r="C111" s="461"/>
      <c r="D111" s="187" cm="1">
        <f t="array" aca="1" ref="D111:I111" ca="1">OFFSET('VGG19각각 10번'!$E$148:$Q$187,ROW($A6)*4-4,COLUMN(A6)-0,1,6)</f>
        <v>2.7185012586414801E-3</v>
      </c>
      <c r="E111" s="187">
        <f ca="1"/>
        <v>7.8624096931889599E-4</v>
      </c>
      <c r="F111" s="187">
        <f ca="1"/>
        <v>6.2578206416219397E-4</v>
      </c>
      <c r="G111" s="187">
        <f ca="1"/>
        <v>6.8759673740714702E-4</v>
      </c>
      <c r="H111" s="187">
        <f ca="1"/>
        <v>0</v>
      </c>
      <c r="I111" s="187">
        <f ca="1"/>
        <v>3.1231279717758298E-4</v>
      </c>
    </row>
    <row r="112" spans="3:9">
      <c r="C112" s="461"/>
      <c r="D112" s="187" cm="1">
        <f t="array" aca="1" ref="D112:I112" ca="1">OFFSET('VGG19각각 10번'!$E$148:$Q$187,ROW($A7)*4-4,COLUMN(A7)-0,1,6)</f>
        <v>6.7584193311631604E-4</v>
      </c>
      <c r="E112" s="187">
        <f ca="1"/>
        <v>4.0197555790655299E-4</v>
      </c>
      <c r="F112" s="187">
        <f ca="1"/>
        <v>5.4782000370323604E-4</v>
      </c>
      <c r="G112" s="187">
        <f ca="1"/>
        <v>3.9259373443201098E-4</v>
      </c>
      <c r="H112" s="187">
        <f ca="1"/>
        <v>0</v>
      </c>
      <c r="I112" s="187">
        <f ca="1"/>
        <v>7.9254031879827304E-4</v>
      </c>
    </row>
    <row r="113" spans="3:9">
      <c r="C113" s="461"/>
      <c r="D113" s="187" cm="1">
        <f t="array" aca="1" ref="D113:I113" ca="1">OFFSET('VGG19각각 10번'!$E$148:$Q$187,ROW($A8)*4-4,COLUMN(A8)-0,1,6)</f>
        <v>4.7180705587379602E-4</v>
      </c>
      <c r="E113" s="187">
        <f ca="1"/>
        <v>3.2522520632483E-4</v>
      </c>
      <c r="F113" s="187">
        <f ca="1"/>
        <v>1.0144158732146001E-3</v>
      </c>
      <c r="G113" s="187">
        <f ca="1"/>
        <v>4.8411489115096602E-4</v>
      </c>
      <c r="H113" s="187">
        <f ca="1"/>
        <v>0</v>
      </c>
      <c r="I113" s="187">
        <f ca="1"/>
        <v>9.2787726316600995E-4</v>
      </c>
    </row>
    <row r="114" spans="3:9">
      <c r="C114" s="461"/>
      <c r="D114" s="187" cm="1">
        <f t="array" aca="1" ref="D114:I114" ca="1">OFFSET('VGG19각각 10번'!$E$148:$Q$187,ROW($A9)*4-4,COLUMN(A9)-0,1,6)</f>
        <v>8.4437744226306601E-4</v>
      </c>
      <c r="E114" s="187">
        <f ca="1"/>
        <v>2.6606628671288398E-4</v>
      </c>
      <c r="F114" s="187">
        <f ca="1"/>
        <v>4.1087353019975099E-4</v>
      </c>
      <c r="G114" s="187">
        <f ca="1"/>
        <v>3.9489401387982E-4</v>
      </c>
      <c r="H114" s="187">
        <f ca="1"/>
        <v>0</v>
      </c>
      <c r="I114" s="187">
        <f ca="1"/>
        <v>1.0462870122864799E-3</v>
      </c>
    </row>
    <row r="115" spans="3:9">
      <c r="C115" s="461"/>
      <c r="D115" s="187" cm="1">
        <f t="array" aca="1" ref="D115:I115" ca="1">OFFSET('VGG19각각 10번'!$E$148:$Q$187,ROW($A10)*4-4,COLUMN(A10)-0,1,6)</f>
        <v>1.43095222301781E-3</v>
      </c>
      <c r="E115" s="187">
        <f ca="1"/>
        <v>6.5254513174295404E-4</v>
      </c>
      <c r="F115" s="187">
        <f ca="1"/>
        <v>5.5819808039814201E-4</v>
      </c>
      <c r="G115" s="187">
        <f ca="1"/>
        <v>4.3943169293925101E-4</v>
      </c>
      <c r="H115" s="187">
        <f ca="1"/>
        <v>0</v>
      </c>
      <c r="I115" s="187">
        <f ca="1"/>
        <v>1.7153114313259699E-3</v>
      </c>
    </row>
    <row r="116" spans="3:9">
      <c r="C116" s="462" t="s">
        <v>55</v>
      </c>
      <c r="D116" s="188" cm="1">
        <f t="array" aca="1" ref="D116:I116" ca="1">OFFSET('VGG19각각 10번'!$E$195:$Q$234,ROW($A1)*4-4,COLUMN(A1)-0,1,6)</f>
        <v>4.8265143414027902E-4</v>
      </c>
      <c r="E116" s="188">
        <f ca="1"/>
        <v>1.7969516920857099E-4</v>
      </c>
      <c r="F116" s="188">
        <f ca="1"/>
        <v>4.42150805611163E-4</v>
      </c>
      <c r="G116" s="188">
        <f ca="1"/>
        <v>2.6274114497937202E-4</v>
      </c>
      <c r="H116" s="188">
        <f ca="1"/>
        <v>0</v>
      </c>
      <c r="I116" s="188">
        <f ca="1"/>
        <v>7.02256336808204E-4</v>
      </c>
    </row>
    <row r="117" spans="3:9">
      <c r="C117" s="462"/>
      <c r="D117" s="188" cm="1">
        <f t="array" aca="1" ref="D117:I117" ca="1">OFFSET('VGG19각각 10번'!$E$195:$Q$234,ROW($A2)*4-4,COLUMN(A2)-0,1,6)</f>
        <v>4.8160046571865602E-4</v>
      </c>
      <c r="E117" s="188">
        <f ca="1"/>
        <v>3.00692161545157E-4</v>
      </c>
      <c r="F117" s="188">
        <f ca="1"/>
        <v>5.0008861580863595E-4</v>
      </c>
      <c r="G117" s="188">
        <f ca="1"/>
        <v>2.16222702874802E-4</v>
      </c>
      <c r="H117" s="188">
        <f ca="1"/>
        <v>0</v>
      </c>
      <c r="I117" s="188">
        <f ca="1"/>
        <v>3.27365327393636E-4</v>
      </c>
    </row>
    <row r="118" spans="3:9">
      <c r="C118" s="462"/>
      <c r="D118" s="188" cm="1">
        <f t="array" aca="1" ref="D118:I118" ca="1">OFFSET('VGG19각각 10번'!$E$195:$Q$234,ROW($A3)*4-4,COLUMN(A3)-0,1,6)</f>
        <v>2.67979630734771E-4</v>
      </c>
      <c r="E118" s="188">
        <f ca="1"/>
        <v>2.7490186039358302E-4</v>
      </c>
      <c r="F118" s="188">
        <f ca="1"/>
        <v>4.9677834613248695E-4</v>
      </c>
      <c r="G118" s="188">
        <f ca="1"/>
        <v>3.6458374233916402E-4</v>
      </c>
      <c r="H118" s="188">
        <f ca="1"/>
        <v>0</v>
      </c>
      <c r="I118" s="188">
        <f ca="1"/>
        <v>2.0992635108996099E-4</v>
      </c>
    </row>
    <row r="119" spans="3:9">
      <c r="C119" s="462"/>
      <c r="D119" s="188" cm="1">
        <f t="array" aca="1" ref="D119:I119" ca="1">OFFSET('VGG19각각 10번'!$E$195:$Q$234,ROW($A4)*4-4,COLUMN(A4)-0,1,6)</f>
        <v>5.6199700338765903E-4</v>
      </c>
      <c r="E119" s="188">
        <f ca="1"/>
        <v>2.0179942657705299E-4</v>
      </c>
      <c r="F119" s="188">
        <f ca="1"/>
        <v>4.6933765406720302E-4</v>
      </c>
      <c r="G119" s="188">
        <f ca="1"/>
        <v>2.6803684886544899E-4</v>
      </c>
      <c r="H119" s="188">
        <f ca="1"/>
        <v>0</v>
      </c>
      <c r="I119" s="188">
        <f ca="1"/>
        <v>5.8282405370846304E-4</v>
      </c>
    </row>
    <row r="120" spans="3:9">
      <c r="C120" s="462"/>
      <c r="D120" s="188" cm="1">
        <f t="array" aca="1" ref="D120:I120" ca="1">OFFSET('VGG19각각 10번'!$E$195:$Q$234,ROW($A5)*4-4,COLUMN(A5)-0,1,6)</f>
        <v>4.6284799464046901E-4</v>
      </c>
      <c r="E120" s="188">
        <f ca="1"/>
        <v>2.5266298325732302E-4</v>
      </c>
      <c r="F120" s="188">
        <f ca="1"/>
        <v>4.2658136226236799E-4</v>
      </c>
      <c r="G120" s="188">
        <f ca="1"/>
        <v>3.4202265669591698E-4</v>
      </c>
      <c r="H120" s="188">
        <f ca="1"/>
        <v>0</v>
      </c>
      <c r="I120" s="188">
        <f ca="1"/>
        <v>8.8244531070813504E-4</v>
      </c>
    </row>
    <row r="121" spans="3:9">
      <c r="C121" s="462"/>
      <c r="D121" s="188" cm="1">
        <f t="array" aca="1" ref="D121:I121" ca="1">OFFSET('VGG19각각 10번'!$E$195:$Q$234,ROW($A6)*4-4,COLUMN(A6)-0,1,6)</f>
        <v>5.7580572320148295E-4</v>
      </c>
      <c r="E121" s="188">
        <f ca="1"/>
        <v>2.35410872846841E-4</v>
      </c>
      <c r="F121" s="188">
        <f ca="1"/>
        <v>2.4413494975305999E-4</v>
      </c>
      <c r="G121" s="188">
        <f ca="1"/>
        <v>2.52741912845522E-4</v>
      </c>
      <c r="H121" s="188">
        <f ca="1"/>
        <v>0</v>
      </c>
      <c r="I121" s="188">
        <f ca="1"/>
        <v>3.2253266545012501E-4</v>
      </c>
    </row>
    <row r="122" spans="3:9">
      <c r="C122" s="462"/>
      <c r="D122" s="188" cm="1">
        <f t="array" aca="1" ref="D122:I122" ca="1">OFFSET('VGG19각각 10번'!$E$195:$Q$234,ROW($A7)*4-4,COLUMN(A7)-0,1,6)</f>
        <v>4.3283851118758299E-4</v>
      </c>
      <c r="E122" s="188">
        <f ca="1"/>
        <v>2.28264936595223E-4</v>
      </c>
      <c r="F122" s="188">
        <f ca="1"/>
        <v>4.2321320506744E-4</v>
      </c>
      <c r="G122" s="188">
        <f ca="1"/>
        <v>2.3383443476632199E-4</v>
      </c>
      <c r="H122" s="188">
        <f ca="1"/>
        <v>0</v>
      </c>
      <c r="I122" s="188">
        <f ca="1"/>
        <v>2.3043843975756301E-4</v>
      </c>
    </row>
    <row r="123" spans="3:9">
      <c r="C123" s="462"/>
      <c r="D123" s="188" cm="1">
        <f t="array" aca="1" ref="D123:I123" ca="1">OFFSET('VGG19각각 10번'!$E$195:$Q$234,ROW($A8)*4-4,COLUMN(A8)-0,1,6)</f>
        <v>8.7216979591175903E-4</v>
      </c>
      <c r="E123" s="188">
        <f ca="1"/>
        <v>3.62338847480714E-4</v>
      </c>
      <c r="F123" s="188">
        <f ca="1"/>
        <v>4.06914390623569E-4</v>
      </c>
      <c r="G123" s="188">
        <f ca="1"/>
        <v>2.4793346528895199E-4</v>
      </c>
      <c r="H123" s="188">
        <f ca="1"/>
        <v>0</v>
      </c>
      <c r="I123" s="188">
        <f ca="1"/>
        <v>4.0766436723060901E-4</v>
      </c>
    </row>
    <row r="124" spans="3:9">
      <c r="C124" s="462"/>
      <c r="D124" s="188" cm="1">
        <f t="array" aca="1" ref="D124:I124" ca="1">OFFSET('VGG19각각 10번'!$E$195:$Q$234,ROW($A9)*4-4,COLUMN(A9)-0,1,6)</f>
        <v>3.1781557481735901E-4</v>
      </c>
      <c r="E124" s="188">
        <f ca="1"/>
        <v>2.0145771850366099E-4</v>
      </c>
      <c r="F124" s="188">
        <f ca="1"/>
        <v>2.76195147307589E-4</v>
      </c>
      <c r="G124" s="188">
        <f ca="1"/>
        <v>2.6421164511702901E-4</v>
      </c>
      <c r="H124" s="188">
        <f ca="1"/>
        <v>0</v>
      </c>
      <c r="I124" s="188">
        <f ca="1"/>
        <v>2.7040872373618099E-4</v>
      </c>
    </row>
    <row r="125" spans="3:9">
      <c r="C125" s="462"/>
      <c r="D125" s="188" cm="1">
        <f t="array" aca="1" ref="D125:I125" ca="1">OFFSET('VGG19각각 10번'!$E$195:$Q$234,ROW($A10)*4-4,COLUMN(A10)-0,1,6)</f>
        <v>3.3621583133935901E-4</v>
      </c>
      <c r="E125" s="188">
        <f ca="1"/>
        <v>2.4377836962230501E-4</v>
      </c>
      <c r="F125" s="188">
        <f ca="1"/>
        <v>4.3172098230570501E-4</v>
      </c>
      <c r="G125" s="188">
        <f ca="1"/>
        <v>2.32320773648098E-4</v>
      </c>
      <c r="H125" s="188">
        <f ca="1"/>
        <v>0</v>
      </c>
      <c r="I125" s="188">
        <f ca="1"/>
        <v>2.61692999629303E-4</v>
      </c>
    </row>
    <row r="128" spans="3:9">
      <c r="C128" t="s">
        <v>71</v>
      </c>
    </row>
    <row r="129" spans="3:9">
      <c r="C129" s="463" t="s">
        <v>68</v>
      </c>
      <c r="D129" s="184" cm="1">
        <f t="array" aca="1" ref="D129:I129" ca="1">OFFSET('VGG19각각 10번'!$E$7:$Q$46,ROW($A1)*4-3,COLUMN(A1)-0,1,6)</f>
        <v>0.91764706373214699</v>
      </c>
      <c r="E129" s="184">
        <f ca="1"/>
        <v>0.50588238239288297</v>
      </c>
      <c r="F129" s="184">
        <f ca="1"/>
        <v>0.6640625</v>
      </c>
      <c r="G129" s="184">
        <f ca="1"/>
        <v>1</v>
      </c>
      <c r="H129" s="184">
        <f ca="1"/>
        <v>0</v>
      </c>
      <c r="I129" s="184">
        <f ca="1"/>
        <v>0.97674417495727495</v>
      </c>
    </row>
    <row r="130" spans="3:9">
      <c r="C130" s="463"/>
      <c r="D130" s="184" cm="1">
        <f t="array" aca="1" ref="D130:I130" ca="1">OFFSET('VGG19각각 10번'!$E$7:$Q$46,ROW($A2)*4-3,COLUMN(A2)-0,1,6)</f>
        <v>0.96470588445663397</v>
      </c>
      <c r="E130" s="184">
        <f ca="1"/>
        <v>0.50588238239288297</v>
      </c>
      <c r="F130" s="184">
        <f ca="1"/>
        <v>0.6640625</v>
      </c>
      <c r="G130" s="184">
        <f ca="1"/>
        <v>1</v>
      </c>
      <c r="H130" s="184">
        <f ca="1"/>
        <v>0</v>
      </c>
      <c r="I130" s="184">
        <f ca="1"/>
        <v>0.5</v>
      </c>
    </row>
    <row r="131" spans="3:9">
      <c r="C131" s="463"/>
      <c r="D131" s="184" cm="1">
        <f t="array" aca="1" ref="D131:I131" ca="1">OFFSET('VGG19각각 10번'!$E$7:$Q$46,ROW($A3)*4-3,COLUMN(A3)-0,1,6)</f>
        <v>0.98823529481887795</v>
      </c>
      <c r="E131" s="184">
        <f ca="1"/>
        <v>0.69411766529083196</v>
      </c>
      <c r="F131" s="184">
        <f ca="1"/>
        <v>0.6640625</v>
      </c>
      <c r="G131" s="184">
        <f ca="1"/>
        <v>1</v>
      </c>
      <c r="H131" s="184">
        <f ca="1"/>
        <v>0</v>
      </c>
      <c r="I131" s="184">
        <f ca="1"/>
        <v>0.76744186878204301</v>
      </c>
    </row>
    <row r="132" spans="3:9">
      <c r="C132" s="463"/>
      <c r="D132" s="184" cm="1">
        <f t="array" aca="1" ref="D132:I132" ca="1">OFFSET('VGG19각각 10번'!$E$7:$Q$46,ROW($A4)*4-3,COLUMN(A4)-0,1,6)</f>
        <v>1</v>
      </c>
      <c r="E132" s="184">
        <f ca="1"/>
        <v>0.68235296010971003</v>
      </c>
      <c r="F132" s="184">
        <f ca="1"/>
        <v>0.6640625</v>
      </c>
      <c r="G132" s="184">
        <f ca="1"/>
        <v>1</v>
      </c>
      <c r="H132" s="184">
        <f ca="1"/>
        <v>0</v>
      </c>
      <c r="I132" s="184">
        <f ca="1"/>
        <v>1</v>
      </c>
    </row>
    <row r="133" spans="3:9">
      <c r="C133" s="463"/>
      <c r="D133" s="184" cm="1">
        <f t="array" aca="1" ref="D133:I133" ca="1">OFFSET('VGG19각각 10번'!$E$7:$Q$46,ROW($A5)*4-3,COLUMN(A5)-0,1,6)</f>
        <v>0.98823529481887795</v>
      </c>
      <c r="E133" s="184">
        <f ca="1"/>
        <v>1</v>
      </c>
      <c r="F133" s="184">
        <f ca="1"/>
        <v>0.6640625</v>
      </c>
      <c r="G133" s="184">
        <f ca="1"/>
        <v>1</v>
      </c>
      <c r="H133" s="184">
        <f ca="1"/>
        <v>0</v>
      </c>
      <c r="I133" s="184">
        <f ca="1"/>
        <v>0.63953489065170199</v>
      </c>
    </row>
    <row r="134" spans="3:9">
      <c r="C134" s="463"/>
      <c r="D134" s="184" cm="1">
        <f t="array" aca="1" ref="D134:I134" ca="1">OFFSET('VGG19각각 10번'!$E$7:$Q$46,ROW($A6)*4-3,COLUMN(A6)-0,1,6)</f>
        <v>1</v>
      </c>
      <c r="E134" s="184">
        <f ca="1"/>
        <v>1</v>
      </c>
      <c r="F134" s="184">
        <f ca="1"/>
        <v>0.6640625</v>
      </c>
      <c r="G134" s="184">
        <f ca="1"/>
        <v>1</v>
      </c>
      <c r="H134" s="184">
        <f ca="1"/>
        <v>0</v>
      </c>
      <c r="I134" s="184">
        <f ca="1"/>
        <v>0.5</v>
      </c>
    </row>
    <row r="135" spans="3:9">
      <c r="C135" s="463"/>
      <c r="D135" s="184" cm="1">
        <f t="array" aca="1" ref="D135:I135" ca="1">OFFSET('VGG19각각 10번'!$E$7:$Q$46,ROW($A7)*4-3,COLUMN(A7)-0,1,6)</f>
        <v>0.52941179275512695</v>
      </c>
      <c r="E135" s="184">
        <f ca="1"/>
        <v>0.50588238239288297</v>
      </c>
      <c r="F135" s="184">
        <f ca="1"/>
        <v>0.6640625</v>
      </c>
      <c r="G135" s="184">
        <f ca="1"/>
        <v>1</v>
      </c>
      <c r="H135" s="184">
        <f ca="1"/>
        <v>0</v>
      </c>
      <c r="I135" s="184">
        <f ca="1"/>
        <v>1</v>
      </c>
    </row>
    <row r="136" spans="3:9">
      <c r="C136" s="463"/>
      <c r="D136" s="184" cm="1">
        <f t="array" aca="1" ref="D136:I136" ca="1">OFFSET('VGG19각각 10번'!$E$7:$Q$46,ROW($A8)*4-3,COLUMN(A8)-0,1,6)</f>
        <v>0.98823529481887795</v>
      </c>
      <c r="E136" s="184">
        <f ca="1"/>
        <v>0.50588238239288297</v>
      </c>
      <c r="F136" s="184">
        <f ca="1"/>
        <v>0.6640625</v>
      </c>
      <c r="G136" s="184">
        <f ca="1"/>
        <v>0.98837208747863703</v>
      </c>
      <c r="H136" s="184">
        <f ca="1"/>
        <v>0</v>
      </c>
      <c r="I136" s="184">
        <f ca="1"/>
        <v>0.68604654073715199</v>
      </c>
    </row>
    <row r="137" spans="3:9">
      <c r="C137" s="463"/>
      <c r="D137" s="184" cm="1">
        <f t="array" aca="1" ref="D137:I137" ca="1">OFFSET('VGG19각각 10번'!$E$7:$Q$46,ROW($A9)*4-3,COLUMN(A9)-0,1,6)</f>
        <v>1</v>
      </c>
      <c r="E137" s="184">
        <f ca="1"/>
        <v>1</v>
      </c>
      <c r="F137" s="184">
        <f ca="1"/>
        <v>0.6640625</v>
      </c>
      <c r="G137" s="184">
        <f ca="1"/>
        <v>1</v>
      </c>
      <c r="H137" s="184">
        <f ca="1"/>
        <v>0</v>
      </c>
      <c r="I137" s="184">
        <f ca="1"/>
        <v>1</v>
      </c>
    </row>
    <row r="138" spans="3:9">
      <c r="C138" s="463"/>
      <c r="D138" s="184" cm="1">
        <f t="array" aca="1" ref="D138:I138" ca="1">OFFSET('VGG19각각 10번'!$E$7:$Q$46,ROW($A10)*4-3,COLUMN(A10)-0,1,6)</f>
        <v>0.94117647409438998</v>
      </c>
      <c r="E138" s="184">
        <f ca="1"/>
        <v>0.98823529481887795</v>
      </c>
      <c r="F138" s="184">
        <f ca="1"/>
        <v>0.6640625</v>
      </c>
      <c r="G138" s="184">
        <f ca="1"/>
        <v>0.5</v>
      </c>
      <c r="H138" s="184">
        <f ca="1"/>
        <v>0</v>
      </c>
      <c r="I138" s="184">
        <f ca="1"/>
        <v>0.5</v>
      </c>
    </row>
    <row r="139" spans="3:9">
      <c r="C139" s="464" t="s">
        <v>52</v>
      </c>
      <c r="D139" s="185" cm="1">
        <f t="array" aca="1" ref="D139:I139" ca="1">OFFSET('VGG19각각 10번'!$E$54:$Q$93,ROW($A1)*4-3,COLUMN(A1)-0,1,6)</f>
        <v>1</v>
      </c>
      <c r="E139" s="185">
        <f ca="1"/>
        <v>1</v>
      </c>
      <c r="F139" s="185">
        <f ca="1"/>
        <v>1</v>
      </c>
      <c r="G139" s="185">
        <f ca="1"/>
        <v>0.99418604373931796</v>
      </c>
      <c r="H139" s="185">
        <f ca="1"/>
        <v>0</v>
      </c>
      <c r="I139" s="185">
        <f ca="1"/>
        <v>0.95348834991455</v>
      </c>
    </row>
    <row r="140" spans="3:9">
      <c r="C140" s="464"/>
      <c r="D140" s="185" cm="1">
        <f t="array" aca="1" ref="D140:I140" ca="1">OFFSET('VGG19각각 10번'!$E$54:$Q$93,ROW($A2)*4-3,COLUMN(A2)-0,1,6)</f>
        <v>1</v>
      </c>
      <c r="E140" s="185">
        <f ca="1"/>
        <v>0.98837208747863703</v>
      </c>
      <c r="F140" s="185">
        <f ca="1"/>
        <v>1</v>
      </c>
      <c r="G140" s="185">
        <f ca="1"/>
        <v>0.98255813121795599</v>
      </c>
      <c r="H140" s="185">
        <f ca="1"/>
        <v>0</v>
      </c>
      <c r="I140" s="185">
        <f ca="1"/>
        <v>1</v>
      </c>
    </row>
    <row r="141" spans="3:9">
      <c r="C141" s="464"/>
      <c r="D141" s="185" cm="1">
        <f t="array" aca="1" ref="D141:I141" ca="1">OFFSET('VGG19각각 10번'!$E$54:$Q$93,ROW($A3)*4-3,COLUMN(A3)-0,1,6)</f>
        <v>0.98837208747863703</v>
      </c>
      <c r="E141" s="185">
        <f ca="1"/>
        <v>0.99418604373931796</v>
      </c>
      <c r="F141" s="185">
        <f ca="1"/>
        <v>1</v>
      </c>
      <c r="G141" s="185">
        <f ca="1"/>
        <v>1</v>
      </c>
      <c r="H141" s="185">
        <f ca="1"/>
        <v>0</v>
      </c>
      <c r="I141" s="185">
        <f ca="1"/>
        <v>1</v>
      </c>
    </row>
    <row r="142" spans="3:9">
      <c r="C142" s="464"/>
      <c r="D142" s="185" cm="1">
        <f t="array" aca="1" ref="D142:I142" ca="1">OFFSET('VGG19각각 10번'!$E$54:$Q$93,ROW($A4)*4-3,COLUMN(A4)-0,1,6)</f>
        <v>0.98255813121795599</v>
      </c>
      <c r="E142" s="185">
        <f ca="1"/>
        <v>1</v>
      </c>
      <c r="F142" s="185">
        <f ca="1"/>
        <v>1</v>
      </c>
      <c r="G142" s="185">
        <f ca="1"/>
        <v>1</v>
      </c>
      <c r="H142" s="185">
        <f ca="1"/>
        <v>0</v>
      </c>
      <c r="I142" s="185">
        <f ca="1"/>
        <v>1</v>
      </c>
    </row>
    <row r="143" spans="3:9">
      <c r="C143" s="464"/>
      <c r="D143" s="185" cm="1">
        <f t="array" aca="1" ref="D143:I143" ca="1">OFFSET('VGG19각각 10번'!$E$54:$Q$93,ROW($A5)*4-3,COLUMN(A5)-0,1,6)</f>
        <v>1</v>
      </c>
      <c r="E143" s="185">
        <f ca="1"/>
        <v>0.99418604373931796</v>
      </c>
      <c r="F143" s="185">
        <f ca="1"/>
        <v>1</v>
      </c>
      <c r="G143" s="185">
        <f ca="1"/>
        <v>1</v>
      </c>
      <c r="H143" s="185">
        <f ca="1"/>
        <v>0</v>
      </c>
      <c r="I143" s="185">
        <f ca="1"/>
        <v>1</v>
      </c>
    </row>
    <row r="144" spans="3:9">
      <c r="C144" s="464"/>
      <c r="D144" s="185" cm="1">
        <f t="array" aca="1" ref="D144:I144" ca="1">OFFSET('VGG19각각 10번'!$E$54:$Q$93,ROW($A6)*4-3,COLUMN(A6)-0,1,6)</f>
        <v>1</v>
      </c>
      <c r="E144" s="185">
        <f ca="1"/>
        <v>1</v>
      </c>
      <c r="F144" s="185">
        <f ca="1"/>
        <v>0.99418604373931796</v>
      </c>
      <c r="G144" s="185">
        <f ca="1"/>
        <v>1</v>
      </c>
      <c r="H144" s="185">
        <f ca="1"/>
        <v>0</v>
      </c>
      <c r="I144" s="185">
        <f ca="1"/>
        <v>1</v>
      </c>
    </row>
    <row r="145" spans="3:9">
      <c r="C145" s="464"/>
      <c r="D145" s="185" cm="1">
        <f t="array" aca="1" ref="D145:I145" ca="1">OFFSET('VGG19각각 10번'!$E$54:$Q$93,ROW($A7)*4-3,COLUMN(A7)-0,1,6)</f>
        <v>0.99418604373931796</v>
      </c>
      <c r="E145" s="185">
        <f ca="1"/>
        <v>1</v>
      </c>
      <c r="F145" s="185">
        <f ca="1"/>
        <v>1</v>
      </c>
      <c r="G145" s="185">
        <f ca="1"/>
        <v>1</v>
      </c>
      <c r="H145" s="185">
        <f ca="1"/>
        <v>0</v>
      </c>
      <c r="I145" s="185">
        <f ca="1"/>
        <v>0.98255813121795599</v>
      </c>
    </row>
    <row r="146" spans="3:9">
      <c r="C146" s="464"/>
      <c r="D146" s="185" cm="1">
        <f t="array" aca="1" ref="D146:I146" ca="1">OFFSET('VGG19각각 10번'!$E$54:$Q$93,ROW($A8)*4-3,COLUMN(A8)-0,1,6)</f>
        <v>0.98837208747863703</v>
      </c>
      <c r="E146" s="185">
        <f ca="1"/>
        <v>0.96511626243591297</v>
      </c>
      <c r="F146" s="185">
        <f ca="1"/>
        <v>1</v>
      </c>
      <c r="G146" s="185">
        <f ca="1"/>
        <v>1</v>
      </c>
      <c r="H146" s="185">
        <f ca="1"/>
        <v>0</v>
      </c>
      <c r="I146" s="185">
        <f ca="1"/>
        <v>1</v>
      </c>
    </row>
    <row r="147" spans="3:9">
      <c r="C147" s="464"/>
      <c r="D147" s="185" cm="1">
        <f t="array" aca="1" ref="D147:I147" ca="1">OFFSET('VGG19각각 10번'!$E$54:$Q$93,ROW($A9)*4-3,COLUMN(A9)-0,1,6)</f>
        <v>1</v>
      </c>
      <c r="E147" s="185">
        <f ca="1"/>
        <v>0.99418604373931796</v>
      </c>
      <c r="F147" s="185">
        <f ca="1"/>
        <v>1</v>
      </c>
      <c r="G147" s="185">
        <f ca="1"/>
        <v>1</v>
      </c>
      <c r="H147" s="185">
        <f ca="1"/>
        <v>0</v>
      </c>
      <c r="I147" s="185">
        <f ca="1"/>
        <v>0.98255813121795599</v>
      </c>
    </row>
    <row r="148" spans="3:9">
      <c r="C148" s="464"/>
      <c r="D148" s="185" cm="1">
        <f t="array" aca="1" ref="D148:I148" ca="1">OFFSET('VGG19각각 10번'!$E$54:$Q$93,ROW($A10)*4-3,COLUMN(A10)-0,1,6)</f>
        <v>1</v>
      </c>
      <c r="E148" s="185">
        <f ca="1"/>
        <v>1</v>
      </c>
      <c r="F148" s="185">
        <f ca="1"/>
        <v>1</v>
      </c>
      <c r="G148" s="185">
        <f ca="1"/>
        <v>1</v>
      </c>
      <c r="H148" s="185">
        <f ca="1"/>
        <v>0</v>
      </c>
      <c r="I148" s="185">
        <f ca="1"/>
        <v>1</v>
      </c>
    </row>
    <row r="149" spans="3:9">
      <c r="C149" s="465" t="s">
        <v>53</v>
      </c>
      <c r="D149" s="186" cm="1">
        <f t="array" aca="1" ref="D149:I149" ca="1">OFFSET('VGG19각각 10번'!$E$101:$Q$140,ROW($A1)*4-3,COLUMN(A1)-0,1,6)</f>
        <v>1</v>
      </c>
      <c r="E149" s="186">
        <f ca="1"/>
        <v>1</v>
      </c>
      <c r="F149" s="186">
        <f ca="1"/>
        <v>1</v>
      </c>
      <c r="G149" s="186">
        <f ca="1"/>
        <v>1</v>
      </c>
      <c r="H149" s="186">
        <f ca="1"/>
        <v>0</v>
      </c>
      <c r="I149" s="186">
        <f ca="1"/>
        <v>1</v>
      </c>
    </row>
    <row r="150" spans="3:9">
      <c r="C150" s="465"/>
      <c r="D150" s="186" cm="1">
        <f t="array" aca="1" ref="D150:I150" ca="1">OFFSET('VGG19각각 10번'!$E$101:$Q$140,ROW($A2)*4-3,COLUMN(A2)-0,1,6)</f>
        <v>0.99227797985076904</v>
      </c>
      <c r="E150" s="186">
        <f ca="1"/>
        <v>1</v>
      </c>
      <c r="F150" s="186">
        <f ca="1"/>
        <v>1</v>
      </c>
      <c r="G150" s="186">
        <f ca="1"/>
        <v>1</v>
      </c>
      <c r="H150" s="186">
        <f ca="1"/>
        <v>0</v>
      </c>
      <c r="I150" s="186">
        <f ca="1"/>
        <v>1</v>
      </c>
    </row>
    <row r="151" spans="3:9">
      <c r="C151" s="465"/>
      <c r="D151" s="186" cm="1">
        <f t="array" aca="1" ref="D151:I151" ca="1">OFFSET('VGG19각각 10번'!$E$101:$Q$140,ROW($A3)*4-3,COLUMN(A3)-0,1,6)</f>
        <v>1</v>
      </c>
      <c r="E151" s="186">
        <f ca="1"/>
        <v>1</v>
      </c>
      <c r="F151" s="186">
        <f ca="1"/>
        <v>1</v>
      </c>
      <c r="G151" s="186">
        <f ca="1"/>
        <v>1</v>
      </c>
      <c r="H151" s="186">
        <f ca="1"/>
        <v>0</v>
      </c>
      <c r="I151" s="186">
        <f ca="1"/>
        <v>1</v>
      </c>
    </row>
    <row r="152" spans="3:9">
      <c r="C152" s="465"/>
      <c r="D152" s="186" cm="1">
        <f t="array" aca="1" ref="D152:I152" ca="1">OFFSET('VGG19각각 10번'!$E$101:$Q$140,ROW($A4)*4-3,COLUMN(A4)-0,1,6)</f>
        <v>1</v>
      </c>
      <c r="E152" s="186">
        <f ca="1"/>
        <v>1</v>
      </c>
      <c r="F152" s="186">
        <f ca="1"/>
        <v>1</v>
      </c>
      <c r="G152" s="186">
        <f ca="1"/>
        <v>0.99227797985076904</v>
      </c>
      <c r="H152" s="186">
        <f ca="1"/>
        <v>0</v>
      </c>
      <c r="I152" s="186">
        <f ca="1"/>
        <v>1</v>
      </c>
    </row>
    <row r="153" spans="3:9">
      <c r="C153" s="465"/>
      <c r="D153" s="186" cm="1">
        <f t="array" aca="1" ref="D153:I153" ca="1">OFFSET('VGG19각각 10번'!$E$101:$Q$140,ROW($A5)*4-3,COLUMN(A5)-0,1,6)</f>
        <v>1</v>
      </c>
      <c r="E153" s="186">
        <f ca="1"/>
        <v>1</v>
      </c>
      <c r="F153" s="186">
        <f ca="1"/>
        <v>1</v>
      </c>
      <c r="G153" s="186">
        <f ca="1"/>
        <v>1</v>
      </c>
      <c r="H153" s="186">
        <f ca="1"/>
        <v>0</v>
      </c>
      <c r="I153" s="186">
        <f ca="1"/>
        <v>0.97683399915695102</v>
      </c>
    </row>
    <row r="154" spans="3:9">
      <c r="C154" s="465"/>
      <c r="D154" s="186" cm="1">
        <f t="array" aca="1" ref="D154:I154" ca="1">OFFSET('VGG19각각 10번'!$E$101:$Q$140,ROW($A6)*4-3,COLUMN(A6)-0,1,6)</f>
        <v>1</v>
      </c>
      <c r="E154" s="186">
        <f ca="1"/>
        <v>1</v>
      </c>
      <c r="F154" s="186">
        <f ca="1"/>
        <v>1</v>
      </c>
      <c r="G154" s="186">
        <f ca="1"/>
        <v>1</v>
      </c>
      <c r="H154" s="186">
        <f ca="1"/>
        <v>0</v>
      </c>
      <c r="I154" s="186">
        <f ca="1"/>
        <v>0.98069500923156705</v>
      </c>
    </row>
    <row r="155" spans="3:9">
      <c r="C155" s="465"/>
      <c r="D155" s="186" cm="1">
        <f t="array" aca="1" ref="D155:I155" ca="1">OFFSET('VGG19각각 10번'!$E$101:$Q$140,ROW($A7)*4-3,COLUMN(A7)-0,1,6)</f>
        <v>1</v>
      </c>
      <c r="E155" s="186">
        <f ca="1"/>
        <v>1</v>
      </c>
      <c r="F155" s="186">
        <f ca="1"/>
        <v>1</v>
      </c>
      <c r="G155" s="186">
        <f ca="1"/>
        <v>1</v>
      </c>
      <c r="H155" s="186">
        <f ca="1"/>
        <v>0</v>
      </c>
      <c r="I155" s="186">
        <f ca="1"/>
        <v>0.98069500923156705</v>
      </c>
    </row>
    <row r="156" spans="3:9">
      <c r="C156" s="465"/>
      <c r="D156" s="186" cm="1">
        <f t="array" aca="1" ref="D156:I156" ca="1">OFFSET('VGG19각각 10번'!$E$101:$Q$140,ROW($A8)*4-3,COLUMN(A8)-0,1,6)</f>
        <v>1</v>
      </c>
      <c r="E156" s="186">
        <f ca="1"/>
        <v>0.98455595970153797</v>
      </c>
      <c r="F156" s="186">
        <f ca="1"/>
        <v>0.99227797985076904</v>
      </c>
      <c r="G156" s="186">
        <f ca="1"/>
        <v>1</v>
      </c>
      <c r="H156" s="186">
        <f ca="1"/>
        <v>0</v>
      </c>
      <c r="I156" s="186">
        <f ca="1"/>
        <v>1</v>
      </c>
    </row>
    <row r="157" spans="3:9">
      <c r="C157" s="465"/>
      <c r="D157" s="186" cm="1">
        <f t="array" aca="1" ref="D157:I157" ca="1">OFFSET('VGG19각각 10번'!$E$101:$Q$140,ROW($A9)*4-3,COLUMN(A9)-0,1,6)</f>
        <v>1</v>
      </c>
      <c r="E157" s="186">
        <f ca="1"/>
        <v>1</v>
      </c>
      <c r="F157" s="186">
        <f ca="1"/>
        <v>1</v>
      </c>
      <c r="G157" s="186">
        <f ca="1"/>
        <v>1</v>
      </c>
      <c r="H157" s="186">
        <f ca="1"/>
        <v>0</v>
      </c>
      <c r="I157" s="186">
        <f ca="1"/>
        <v>0.96911197900772095</v>
      </c>
    </row>
    <row r="158" spans="3:9">
      <c r="C158" s="465"/>
      <c r="D158" s="186" cm="1">
        <f t="array" aca="1" ref="D158:I158" ca="1">OFFSET('VGG19각각 10번'!$E$101:$Q$140,ROW($A10)*4-3,COLUMN(A10)-0,1,6)</f>
        <v>1</v>
      </c>
      <c r="E158" s="186">
        <f ca="1"/>
        <v>0.98069500923156705</v>
      </c>
      <c r="F158" s="186">
        <f ca="1"/>
        <v>1</v>
      </c>
      <c r="G158" s="186">
        <f ca="1"/>
        <v>1</v>
      </c>
      <c r="H158" s="186">
        <f ca="1"/>
        <v>0</v>
      </c>
      <c r="I158" s="186">
        <f ca="1"/>
        <v>0.97297298908233598</v>
      </c>
    </row>
    <row r="159" spans="3:9">
      <c r="C159" s="461" t="s">
        <v>54</v>
      </c>
      <c r="D159" s="187" cm="1">
        <f t="array" aca="1" ref="D159:I159" ca="1">OFFSET('VGG19각각 10번'!$E$148:$Q$187,ROW($A1)*4-3,COLUMN(A1)-0,1,6)</f>
        <v>1</v>
      </c>
      <c r="E159" s="187">
        <f ca="1"/>
        <v>1</v>
      </c>
      <c r="F159" s="187">
        <f ca="1"/>
        <v>1</v>
      </c>
      <c r="G159" s="187">
        <f ca="1"/>
        <v>1</v>
      </c>
      <c r="H159" s="187">
        <f ca="1"/>
        <v>0</v>
      </c>
      <c r="I159" s="187">
        <f ca="1"/>
        <v>1</v>
      </c>
    </row>
    <row r="160" spans="3:9">
      <c r="C160" s="461"/>
      <c r="D160" s="187" cm="1">
        <f t="array" aca="1" ref="D160:I160" ca="1">OFFSET('VGG19각각 10번'!$E$148:$Q$187,ROW($A2)*4-3,COLUMN(A2)-0,1,6)</f>
        <v>1</v>
      </c>
      <c r="E160" s="187">
        <f ca="1"/>
        <v>1</v>
      </c>
      <c r="F160" s="187">
        <f ca="1"/>
        <v>1</v>
      </c>
      <c r="G160" s="187">
        <f ca="1"/>
        <v>1</v>
      </c>
      <c r="H160" s="187">
        <f ca="1"/>
        <v>0</v>
      </c>
      <c r="I160" s="187">
        <f ca="1"/>
        <v>1</v>
      </c>
    </row>
    <row r="161" spans="3:9">
      <c r="C161" s="461"/>
      <c r="D161" s="187" cm="1">
        <f t="array" aca="1" ref="D161:I161" ca="1">OFFSET('VGG19각각 10번'!$E$148:$Q$187,ROW($A3)*4-3,COLUMN(A3)-0,1,6)</f>
        <v>1</v>
      </c>
      <c r="E161" s="187">
        <f ca="1"/>
        <v>1</v>
      </c>
      <c r="F161" s="187">
        <f ca="1"/>
        <v>1</v>
      </c>
      <c r="G161" s="187">
        <f ca="1"/>
        <v>1</v>
      </c>
      <c r="H161" s="187">
        <f ca="1"/>
        <v>0</v>
      </c>
      <c r="I161" s="187">
        <f ca="1"/>
        <v>1</v>
      </c>
    </row>
    <row r="162" spans="3:9">
      <c r="C162" s="461"/>
      <c r="D162" s="187" cm="1">
        <f t="array" aca="1" ref="D162:I162" ca="1">OFFSET('VGG19각각 10번'!$E$148:$Q$187,ROW($A4)*4-3,COLUMN(A4)-0,1,6)</f>
        <v>1</v>
      </c>
      <c r="E162" s="187">
        <f ca="1"/>
        <v>1</v>
      </c>
      <c r="F162" s="187">
        <f ca="1"/>
        <v>1</v>
      </c>
      <c r="G162" s="187">
        <f ca="1"/>
        <v>1</v>
      </c>
      <c r="H162" s="187">
        <f ca="1"/>
        <v>0</v>
      </c>
      <c r="I162" s="187">
        <f ca="1"/>
        <v>1</v>
      </c>
    </row>
    <row r="163" spans="3:9">
      <c r="C163" s="461"/>
      <c r="D163" s="187" cm="1">
        <f t="array" aca="1" ref="D163:I163" ca="1">OFFSET('VGG19각각 10번'!$E$148:$Q$187,ROW($A5)*4-3,COLUMN(A5)-0,1,6)</f>
        <v>1</v>
      </c>
      <c r="E163" s="187">
        <f ca="1"/>
        <v>1</v>
      </c>
      <c r="F163" s="187">
        <f ca="1"/>
        <v>1</v>
      </c>
      <c r="G163" s="187">
        <f ca="1"/>
        <v>1</v>
      </c>
      <c r="H163" s="187">
        <f ca="1"/>
        <v>0</v>
      </c>
      <c r="I163" s="187">
        <f ca="1"/>
        <v>1</v>
      </c>
    </row>
    <row r="164" spans="3:9">
      <c r="C164" s="461"/>
      <c r="D164" s="187" cm="1">
        <f t="array" aca="1" ref="D164:I164" ca="1">OFFSET('VGG19각각 10번'!$E$148:$Q$187,ROW($A6)*4-3,COLUMN(A6)-0,1,6)</f>
        <v>1</v>
      </c>
      <c r="E164" s="187">
        <f ca="1"/>
        <v>1</v>
      </c>
      <c r="F164" s="187">
        <f ca="1"/>
        <v>1</v>
      </c>
      <c r="G164" s="187">
        <f ca="1"/>
        <v>1</v>
      </c>
      <c r="H164" s="187">
        <f ca="1"/>
        <v>0</v>
      </c>
      <c r="I164" s="187">
        <f ca="1"/>
        <v>1</v>
      </c>
    </row>
    <row r="165" spans="3:9">
      <c r="C165" s="461"/>
      <c r="D165" s="187" cm="1">
        <f t="array" aca="1" ref="D165:I165" ca="1">OFFSET('VGG19각각 10번'!$E$148:$Q$187,ROW($A7)*4-3,COLUMN(A7)-0,1,6)</f>
        <v>1</v>
      </c>
      <c r="E165" s="187">
        <f ca="1"/>
        <v>1</v>
      </c>
      <c r="F165" s="187">
        <f ca="1"/>
        <v>1</v>
      </c>
      <c r="G165" s="187">
        <f ca="1"/>
        <v>1</v>
      </c>
      <c r="H165" s="187">
        <f ca="1"/>
        <v>0</v>
      </c>
      <c r="I165" s="187">
        <f ca="1"/>
        <v>1</v>
      </c>
    </row>
    <row r="166" spans="3:9">
      <c r="C166" s="461"/>
      <c r="D166" s="187" cm="1">
        <f t="array" aca="1" ref="D166:I166" ca="1">OFFSET('VGG19각각 10번'!$E$148:$Q$187,ROW($A8)*4-3,COLUMN(A8)-0,1,6)</f>
        <v>1</v>
      </c>
      <c r="E166" s="187">
        <f ca="1"/>
        <v>1</v>
      </c>
      <c r="F166" s="187">
        <f ca="1"/>
        <v>1</v>
      </c>
      <c r="G166" s="187">
        <f ca="1"/>
        <v>1</v>
      </c>
      <c r="H166" s="187">
        <f ca="1"/>
        <v>0</v>
      </c>
      <c r="I166" s="187">
        <f ca="1"/>
        <v>1</v>
      </c>
    </row>
    <row r="167" spans="3:9">
      <c r="C167" s="461"/>
      <c r="D167" s="187" cm="1">
        <f t="array" aca="1" ref="D167:I167" ca="1">OFFSET('VGG19각각 10번'!$E$148:$Q$187,ROW($A9)*4-3,COLUMN(A9)-0,1,6)</f>
        <v>1</v>
      </c>
      <c r="E167" s="187">
        <f ca="1"/>
        <v>1</v>
      </c>
      <c r="F167" s="187">
        <f ca="1"/>
        <v>1</v>
      </c>
      <c r="G167" s="187">
        <f ca="1"/>
        <v>1</v>
      </c>
      <c r="H167" s="187">
        <f ca="1"/>
        <v>0</v>
      </c>
      <c r="I167" s="187">
        <f ca="1"/>
        <v>1</v>
      </c>
    </row>
    <row r="168" spans="3:9">
      <c r="C168" s="461"/>
      <c r="D168" s="187" cm="1">
        <f t="array" aca="1" ref="D168:I168" ca="1">OFFSET('VGG19각각 10번'!$E$148:$Q$187,ROW($A10)*4-3,COLUMN(A10)-0,1,6)</f>
        <v>1</v>
      </c>
      <c r="E168" s="187">
        <f ca="1"/>
        <v>1</v>
      </c>
      <c r="F168" s="187">
        <f ca="1"/>
        <v>1</v>
      </c>
      <c r="G168" s="187">
        <f ca="1"/>
        <v>1</v>
      </c>
      <c r="H168" s="187">
        <f ca="1"/>
        <v>0</v>
      </c>
      <c r="I168" s="187">
        <f ca="1"/>
        <v>1</v>
      </c>
    </row>
    <row r="169" spans="3:9">
      <c r="C169" s="462" t="s">
        <v>55</v>
      </c>
      <c r="D169" s="188" cm="1">
        <f t="array" aca="1" ref="D169:I169" ca="1">OFFSET('VGG19각각 10번'!$E$195:$Q$234,ROW($A1)*4-3,COLUMN(A1)-0,1,6)</f>
        <v>1</v>
      </c>
      <c r="E169" s="188">
        <f ca="1"/>
        <v>1</v>
      </c>
      <c r="F169" s="188">
        <f ca="1"/>
        <v>1</v>
      </c>
      <c r="G169" s="188">
        <f ca="1"/>
        <v>1</v>
      </c>
      <c r="H169" s="188">
        <f ca="1"/>
        <v>0</v>
      </c>
      <c r="I169" s="188">
        <f ca="1"/>
        <v>1</v>
      </c>
    </row>
    <row r="170" spans="3:9">
      <c r="C170" s="462"/>
      <c r="D170" s="188" cm="1">
        <f t="array" aca="1" ref="D170:I170" ca="1">OFFSET('VGG19각각 10번'!$E$195:$Q$234,ROW($A2)*4-3,COLUMN(A2)-0,1,6)</f>
        <v>1</v>
      </c>
      <c r="E170" s="188">
        <f ca="1"/>
        <v>1</v>
      </c>
      <c r="F170" s="188">
        <f ca="1"/>
        <v>1</v>
      </c>
      <c r="G170" s="188">
        <f ca="1"/>
        <v>1</v>
      </c>
      <c r="H170" s="188">
        <f ca="1"/>
        <v>0</v>
      </c>
      <c r="I170" s="188">
        <f ca="1"/>
        <v>1</v>
      </c>
    </row>
    <row r="171" spans="3:9">
      <c r="C171" s="462"/>
      <c r="D171" s="188" cm="1">
        <f t="array" aca="1" ref="D171:I171" ca="1">OFFSET('VGG19각각 10번'!$E$195:$Q$234,ROW($A3)*4-3,COLUMN(A3)-0,1,6)</f>
        <v>1</v>
      </c>
      <c r="E171" s="188">
        <f ca="1"/>
        <v>1</v>
      </c>
      <c r="F171" s="188">
        <f ca="1"/>
        <v>1</v>
      </c>
      <c r="G171" s="188">
        <f ca="1"/>
        <v>1</v>
      </c>
      <c r="H171" s="188">
        <f ca="1"/>
        <v>0</v>
      </c>
      <c r="I171" s="188">
        <f ca="1"/>
        <v>1</v>
      </c>
    </row>
    <row r="172" spans="3:9">
      <c r="C172" s="462"/>
      <c r="D172" s="188" cm="1">
        <f t="array" aca="1" ref="D172:I172" ca="1">OFFSET('VGG19각각 10번'!$E$195:$Q$234,ROW($A4)*4-3,COLUMN(A4)-0,1,6)</f>
        <v>1</v>
      </c>
      <c r="E172" s="188">
        <f ca="1"/>
        <v>1</v>
      </c>
      <c r="F172" s="188">
        <f ca="1"/>
        <v>1</v>
      </c>
      <c r="G172" s="188">
        <f ca="1"/>
        <v>1</v>
      </c>
      <c r="H172" s="188">
        <f ca="1"/>
        <v>0</v>
      </c>
      <c r="I172" s="188">
        <f ca="1"/>
        <v>1</v>
      </c>
    </row>
    <row r="173" spans="3:9">
      <c r="C173" s="462"/>
      <c r="D173" s="188" cm="1">
        <f t="array" aca="1" ref="D173:I173" ca="1">OFFSET('VGG19각각 10번'!$E$195:$Q$234,ROW($A5)*4-3,COLUMN(A5)-0,1,6)</f>
        <v>1</v>
      </c>
      <c r="E173" s="188">
        <f ca="1"/>
        <v>1</v>
      </c>
      <c r="F173" s="188">
        <f ca="1"/>
        <v>1</v>
      </c>
      <c r="G173" s="188">
        <f ca="1"/>
        <v>1</v>
      </c>
      <c r="H173" s="188">
        <f ca="1"/>
        <v>0</v>
      </c>
      <c r="I173" s="188">
        <f ca="1"/>
        <v>1</v>
      </c>
    </row>
    <row r="174" spans="3:9">
      <c r="C174" s="462"/>
      <c r="D174" s="188" cm="1">
        <f t="array" aca="1" ref="D174:I174" ca="1">OFFSET('VGG19각각 10번'!$E$195:$Q$234,ROW($A6)*4-3,COLUMN(A6)-0,1,6)</f>
        <v>1</v>
      </c>
      <c r="E174" s="188">
        <f ca="1"/>
        <v>1</v>
      </c>
      <c r="F174" s="188">
        <f ca="1"/>
        <v>1</v>
      </c>
      <c r="G174" s="188">
        <f ca="1"/>
        <v>1</v>
      </c>
      <c r="H174" s="188">
        <f ca="1"/>
        <v>0</v>
      </c>
      <c r="I174" s="188">
        <f ca="1"/>
        <v>1</v>
      </c>
    </row>
    <row r="175" spans="3:9">
      <c r="C175" s="462"/>
      <c r="D175" s="188" cm="1">
        <f t="array" aca="1" ref="D175:I175" ca="1">OFFSET('VGG19각각 10번'!$E$195:$Q$234,ROW($A7)*4-3,COLUMN(A7)-0,1,6)</f>
        <v>1</v>
      </c>
      <c r="E175" s="188">
        <f ca="1"/>
        <v>1</v>
      </c>
      <c r="F175" s="188">
        <f ca="1"/>
        <v>1</v>
      </c>
      <c r="G175" s="188">
        <f ca="1"/>
        <v>1</v>
      </c>
      <c r="H175" s="188">
        <f ca="1"/>
        <v>0</v>
      </c>
      <c r="I175" s="188">
        <f ca="1"/>
        <v>1</v>
      </c>
    </row>
    <row r="176" spans="3:9">
      <c r="C176" s="462"/>
      <c r="D176" s="188" cm="1">
        <f t="array" aca="1" ref="D176:I176" ca="1">OFFSET('VGG19각각 10번'!$E$195:$Q$234,ROW($A8)*4-3,COLUMN(A8)-0,1,6)</f>
        <v>1</v>
      </c>
      <c r="E176" s="188">
        <f ca="1"/>
        <v>1</v>
      </c>
      <c r="F176" s="188">
        <f ca="1"/>
        <v>1</v>
      </c>
      <c r="G176" s="188">
        <f ca="1"/>
        <v>1</v>
      </c>
      <c r="H176" s="188">
        <f ca="1"/>
        <v>0</v>
      </c>
      <c r="I176" s="188">
        <f ca="1"/>
        <v>1</v>
      </c>
    </row>
    <row r="177" spans="3:9">
      <c r="C177" s="462"/>
      <c r="D177" s="188" cm="1">
        <f t="array" aca="1" ref="D177:I177" ca="1">OFFSET('VGG19각각 10번'!$E$195:$Q$234,ROW($A9)*4-3,COLUMN(A9)-0,1,6)</f>
        <v>1</v>
      </c>
      <c r="E177" s="188">
        <f ca="1"/>
        <v>1</v>
      </c>
      <c r="F177" s="188">
        <f ca="1"/>
        <v>1</v>
      </c>
      <c r="G177" s="188">
        <f ca="1"/>
        <v>1</v>
      </c>
      <c r="H177" s="188">
        <f ca="1"/>
        <v>0</v>
      </c>
      <c r="I177" s="188">
        <f ca="1"/>
        <v>1</v>
      </c>
    </row>
    <row r="178" spans="3:9">
      <c r="C178" s="462"/>
      <c r="D178" s="188" cm="1">
        <f t="array" aca="1" ref="D178:I178" ca="1">OFFSET('VGG19각각 10번'!$E$195:$Q$234,ROW($A10)*4-3,COLUMN(A10)-0,1,6)</f>
        <v>1</v>
      </c>
      <c r="E178" s="188">
        <f ca="1"/>
        <v>1</v>
      </c>
      <c r="F178" s="188">
        <f ca="1"/>
        <v>1</v>
      </c>
      <c r="G178" s="188">
        <f ca="1"/>
        <v>1</v>
      </c>
      <c r="H178" s="188">
        <f ca="1"/>
        <v>0</v>
      </c>
      <c r="I178" s="188">
        <f ca="1"/>
        <v>1</v>
      </c>
    </row>
    <row r="182" spans="3:9">
      <c r="C182" t="s">
        <v>72</v>
      </c>
    </row>
    <row r="183" spans="3:9">
      <c r="C183" s="463" t="s">
        <v>68</v>
      </c>
      <c r="D183" s="184" cm="1">
        <f t="array" aca="1" ref="D183:I183" ca="1">OFFSET('VGG19각각 10번'!$E$7:$Q$46,ROW($A1)*4-2,COLUMN(A1)-0,1,6)</f>
        <v>0.68046504259109497</v>
      </c>
      <c r="E183" s="184">
        <f ca="1"/>
        <v>0.68418502807617099</v>
      </c>
      <c r="F183" s="184">
        <f ca="1"/>
        <v>0.63555324077606201</v>
      </c>
      <c r="G183" s="184">
        <f ca="1"/>
        <v>0.68496274948120095</v>
      </c>
      <c r="H183" s="184">
        <f ca="1"/>
        <v>0</v>
      </c>
      <c r="I183" s="184">
        <f ca="1"/>
        <v>0.68364143371581998</v>
      </c>
    </row>
    <row r="184" spans="3:9">
      <c r="C184" s="463"/>
      <c r="D184" s="184" cm="1">
        <f t="array" aca="1" ref="D184:I184" ca="1">OFFSET('VGG19각각 10번'!$E$7:$Q$46,ROW($A2)*4-2,COLUMN(A2)-0,1,6)</f>
        <v>0.682361900806427</v>
      </c>
      <c r="E184" s="184">
        <f ca="1"/>
        <v>0.68433380126953103</v>
      </c>
      <c r="F184" s="184">
        <f ca="1"/>
        <v>0.63688403367996205</v>
      </c>
      <c r="G184" s="184">
        <f ca="1"/>
        <v>0.68225270509719804</v>
      </c>
      <c r="H184" s="184">
        <f ca="1"/>
        <v>0</v>
      </c>
      <c r="I184" s="184">
        <f ca="1"/>
        <v>0.68647414445876997</v>
      </c>
    </row>
    <row r="185" spans="3:9">
      <c r="C185" s="463"/>
      <c r="D185" s="184" cm="1">
        <f t="array" aca="1" ref="D185:I185" ca="1">OFFSET('VGG19각각 10번'!$E$7:$Q$46,ROW($A3)*4-2,COLUMN(A3)-0,1,6)</f>
        <v>0.67932701110839799</v>
      </c>
      <c r="E185" s="184">
        <f ca="1"/>
        <v>0.68305319547653198</v>
      </c>
      <c r="F185" s="184">
        <f ca="1"/>
        <v>0.63610291481018</v>
      </c>
      <c r="G185" s="184">
        <f ca="1"/>
        <v>0.68071240186691195</v>
      </c>
      <c r="H185" s="184">
        <f ca="1"/>
        <v>0</v>
      </c>
      <c r="I185" s="184">
        <f ca="1"/>
        <v>0.68747854232787997</v>
      </c>
    </row>
    <row r="186" spans="3:9">
      <c r="C186" s="463"/>
      <c r="D186" s="184" cm="1">
        <f t="array" aca="1" ref="D186:I186" ca="1">OFFSET('VGG19각각 10번'!$E$7:$Q$46,ROW($A4)*4-2,COLUMN(A4)-0,1,6)</f>
        <v>0.67685669660568204</v>
      </c>
      <c r="E186" s="184">
        <f ca="1"/>
        <v>0.68411451578140203</v>
      </c>
      <c r="F186" s="184">
        <f ca="1"/>
        <v>0.63634705543518</v>
      </c>
      <c r="G186" s="184">
        <f ca="1"/>
        <v>0.67908412218093805</v>
      </c>
      <c r="H186" s="184">
        <f ca="1"/>
        <v>0</v>
      </c>
      <c r="I186" s="184">
        <f ca="1"/>
        <v>0.68875551223754805</v>
      </c>
    </row>
    <row r="187" spans="3:9">
      <c r="C187" s="463"/>
      <c r="D187" s="184" cm="1">
        <f t="array" aca="1" ref="D187:I187" ca="1">OFFSET('VGG19각각 10번'!$E$7:$Q$46,ROW($A5)*4-2,COLUMN(A5)-0,1,6)</f>
        <v>0.67581933736801103</v>
      </c>
      <c r="E187" s="184">
        <f ca="1"/>
        <v>0.68476009368896396</v>
      </c>
      <c r="F187" s="184">
        <f ca="1"/>
        <v>0.63770699501037598</v>
      </c>
      <c r="G187" s="184">
        <f ca="1"/>
        <v>0.68126720190048196</v>
      </c>
      <c r="H187" s="184">
        <f ca="1"/>
        <v>0</v>
      </c>
      <c r="I187" s="184">
        <f ca="1"/>
        <v>0.68854951858520497</v>
      </c>
    </row>
    <row r="188" spans="3:9">
      <c r="C188" s="463"/>
      <c r="D188" s="184" cm="1">
        <f t="array" aca="1" ref="D188:I188" ca="1">OFFSET('VGG19각각 10번'!$E$7:$Q$46,ROW($A6)*4-2,COLUMN(A6)-0,1,6)</f>
        <v>0.68523573875427202</v>
      </c>
      <c r="E188" s="184">
        <f ca="1"/>
        <v>0.68172174692153897</v>
      </c>
      <c r="F188" s="184">
        <f ca="1"/>
        <v>0.63572216033935502</v>
      </c>
      <c r="G188" s="184">
        <f ca="1"/>
        <v>0.68151730298995905</v>
      </c>
      <c r="H188" s="184">
        <f ca="1"/>
        <v>0</v>
      </c>
      <c r="I188" s="184">
        <f ca="1"/>
        <v>0.68795865774154596</v>
      </c>
    </row>
    <row r="189" spans="3:9">
      <c r="C189" s="463"/>
      <c r="D189" s="184" cm="1">
        <f t="array" aca="1" ref="D189:I189" ca="1">OFFSET('VGG19각각 10번'!$E$7:$Q$46,ROW($A7)*4-2,COLUMN(A7)-0,1,6)</f>
        <v>0.68510311841964699</v>
      </c>
      <c r="E189" s="184">
        <f ca="1"/>
        <v>0.68171018362045199</v>
      </c>
      <c r="F189" s="184">
        <f ca="1"/>
        <v>0.63587146997451705</v>
      </c>
      <c r="G189" s="184">
        <f ca="1"/>
        <v>0.67859584093093805</v>
      </c>
      <c r="H189" s="184">
        <f ca="1"/>
        <v>0</v>
      </c>
      <c r="I189" s="184">
        <f ca="1"/>
        <v>0.68919605016708296</v>
      </c>
    </row>
    <row r="190" spans="3:9">
      <c r="C190" s="463"/>
      <c r="D190" s="184" cm="1">
        <f t="array" aca="1" ref="D190:I190" ca="1">OFFSET('VGG19각각 10번'!$E$7:$Q$46,ROW($A8)*4-2,COLUMN(A8)-0,1,6)</f>
        <v>0.672937631607055</v>
      </c>
      <c r="E190" s="184">
        <f ca="1"/>
        <v>0.68670898675918501</v>
      </c>
      <c r="F190" s="184">
        <f ca="1"/>
        <v>0.634246945381164</v>
      </c>
      <c r="G190" s="184">
        <f ca="1"/>
        <v>0.67972707748412997</v>
      </c>
      <c r="H190" s="184">
        <f ca="1"/>
        <v>0</v>
      </c>
      <c r="I190" s="184">
        <f ca="1"/>
        <v>0.68648129701614302</v>
      </c>
    </row>
    <row r="191" spans="3:9">
      <c r="C191" s="463"/>
      <c r="D191" s="184" cm="1">
        <f t="array" aca="1" ref="D191:I191" ca="1">OFFSET('VGG19각각 10번'!$E$7:$Q$46,ROW($A9)*4-2,COLUMN(A9)-0,1,6)</f>
        <v>0.68100470304489102</v>
      </c>
      <c r="E191" s="184">
        <f ca="1"/>
        <v>0.68154603242874101</v>
      </c>
      <c r="F191" s="184">
        <f ca="1"/>
        <v>0.63841813802719105</v>
      </c>
      <c r="G191" s="184">
        <f ca="1"/>
        <v>0.684071063995361</v>
      </c>
      <c r="H191" s="184">
        <f ca="1"/>
        <v>0</v>
      </c>
      <c r="I191" s="184">
        <f ca="1"/>
        <v>0.68890184164047197</v>
      </c>
    </row>
    <row r="192" spans="3:9">
      <c r="C192" s="463"/>
      <c r="D192" s="184" cm="1">
        <f t="array" aca="1" ref="D192:I192" ca="1">OFFSET('VGG19각각 10번'!$E$7:$Q$46,ROW($A10)*4-2,COLUMN(A10)-0,1,6)</f>
        <v>0.678963363170623</v>
      </c>
      <c r="E192" s="184">
        <f ca="1"/>
        <v>0.67591744661331099</v>
      </c>
      <c r="F192" s="184">
        <f ca="1"/>
        <v>0.63489151000976496</v>
      </c>
      <c r="G192" s="184">
        <f ca="1"/>
        <v>0.68595296144485396</v>
      </c>
      <c r="H192" s="184">
        <f ca="1"/>
        <v>0</v>
      </c>
      <c r="I192" s="184">
        <f ca="1"/>
        <v>0.68716096878051702</v>
      </c>
    </row>
    <row r="193" spans="3:9">
      <c r="C193" s="464" t="s">
        <v>52</v>
      </c>
      <c r="D193" s="185" cm="1">
        <f t="array" aca="1" ref="D193:I193" ca="1">OFFSET('VGG19각각 10번'!$E$54:$Q$93,ROW($A1)*4-2,COLUMN(A1)-0,1,6)</f>
        <v>0.62812823057174605</v>
      </c>
      <c r="E193" s="185">
        <f ca="1"/>
        <v>0.64280098676681496</v>
      </c>
      <c r="F193" s="185">
        <f ca="1"/>
        <v>0.60883259773254395</v>
      </c>
      <c r="G193" s="185">
        <f ca="1"/>
        <v>0.62131232023239102</v>
      </c>
      <c r="H193" s="185">
        <f ca="1"/>
        <v>0</v>
      </c>
      <c r="I193" s="185">
        <f ca="1"/>
        <v>0.67314773797988803</v>
      </c>
    </row>
    <row r="194" spans="3:9">
      <c r="C194" s="464"/>
      <c r="D194" s="185" cm="1">
        <f t="array" aca="1" ref="D194:I194" ca="1">OFFSET('VGG19각각 10번'!$E$54:$Q$93,ROW($A2)*4-2,COLUMN(A2)-0,1,6)</f>
        <v>0.65271663665771396</v>
      </c>
      <c r="E194" s="185">
        <f ca="1"/>
        <v>0.63714814186096103</v>
      </c>
      <c r="F194" s="185">
        <f ca="1"/>
        <v>0.64255642890930098</v>
      </c>
      <c r="G194" s="185">
        <f ca="1"/>
        <v>0.64140051603317205</v>
      </c>
      <c r="H194" s="185">
        <f ca="1"/>
        <v>0</v>
      </c>
      <c r="I194" s="185">
        <f ca="1"/>
        <v>0.67555570602416903</v>
      </c>
    </row>
    <row r="195" spans="3:9">
      <c r="C195" s="464"/>
      <c r="D195" s="185" cm="1">
        <f t="array" aca="1" ref="D195:I195" ca="1">OFFSET('VGG19각각 10번'!$E$54:$Q$93,ROW($A3)*4-2,COLUMN(A3)-0,1,6)</f>
        <v>0.65615767240524203</v>
      </c>
      <c r="E195" s="185">
        <f ca="1"/>
        <v>0.66126817464828402</v>
      </c>
      <c r="F195" s="185">
        <f ca="1"/>
        <v>0.53187316656112604</v>
      </c>
      <c r="G195" s="185">
        <f ca="1"/>
        <v>0.65783518552780096</v>
      </c>
      <c r="H195" s="185">
        <f ca="1"/>
        <v>0</v>
      </c>
      <c r="I195" s="185">
        <f ca="1"/>
        <v>0.67816954851150502</v>
      </c>
    </row>
    <row r="196" spans="3:9">
      <c r="C196" s="464"/>
      <c r="D196" s="185" cm="1">
        <f t="array" aca="1" ref="D196:I196" ca="1">OFFSET('VGG19각각 10번'!$E$54:$Q$93,ROW($A4)*4-2,COLUMN(A4)-0,1,6)</f>
        <v>0.638011634349823</v>
      </c>
      <c r="E196" s="185">
        <f ca="1"/>
        <v>0.62864130735397294</v>
      </c>
      <c r="F196" s="185">
        <f ca="1"/>
        <v>0.61750543117523105</v>
      </c>
      <c r="G196" s="185">
        <f ca="1"/>
        <v>0.65575927495956399</v>
      </c>
      <c r="H196" s="185">
        <f ca="1"/>
        <v>0</v>
      </c>
      <c r="I196" s="185">
        <f ca="1"/>
        <v>0.68545961380004805</v>
      </c>
    </row>
    <row r="197" spans="3:9">
      <c r="C197" s="464"/>
      <c r="D197" s="185" cm="1">
        <f t="array" aca="1" ref="D197:I197" ca="1">OFFSET('VGG19각각 10번'!$E$54:$Q$93,ROW($A5)*4-2,COLUMN(A5)-0,1,6)</f>
        <v>0.55201733112335205</v>
      </c>
      <c r="E197" s="185">
        <f ca="1"/>
        <v>0.64097136259078902</v>
      </c>
      <c r="F197" s="185">
        <f ca="1"/>
        <v>0.61960518360137895</v>
      </c>
      <c r="G197" s="185">
        <f ca="1"/>
        <v>0.62912195920944203</v>
      </c>
      <c r="H197" s="185">
        <f ca="1"/>
        <v>0</v>
      </c>
      <c r="I197" s="185">
        <f ca="1"/>
        <v>0.65992534160614003</v>
      </c>
    </row>
    <row r="198" spans="3:9">
      <c r="C198" s="464"/>
      <c r="D198" s="185" cm="1">
        <f t="array" aca="1" ref="D198:I198" ca="1">OFFSET('VGG19각각 10번'!$E$54:$Q$93,ROW($A6)*4-2,COLUMN(A6)-0,1,6)</f>
        <v>0.61452907323837203</v>
      </c>
      <c r="E198" s="185">
        <f ca="1"/>
        <v>0.62451380491256703</v>
      </c>
      <c r="F198" s="185">
        <f ca="1"/>
        <v>0.61469531059265103</v>
      </c>
      <c r="G198" s="185">
        <f ca="1"/>
        <v>0.66682767868041903</v>
      </c>
      <c r="H198" s="185">
        <f ca="1"/>
        <v>0</v>
      </c>
      <c r="I198" s="185">
        <f ca="1"/>
        <v>0.66833943128585804</v>
      </c>
    </row>
    <row r="199" spans="3:9">
      <c r="C199" s="464"/>
      <c r="D199" s="185" cm="1">
        <f t="array" aca="1" ref="D199:I199" ca="1">OFFSET('VGG19각각 10번'!$E$54:$Q$93,ROW($A7)*4-2,COLUMN(A7)-0,1,6)</f>
        <v>0.65718871355056696</v>
      </c>
      <c r="E199" s="185">
        <f ca="1"/>
        <v>0.65329140424728305</v>
      </c>
      <c r="F199" s="185">
        <f ca="1"/>
        <v>0.63746315240859897</v>
      </c>
      <c r="G199" s="185">
        <f ca="1"/>
        <v>0.62829422950744596</v>
      </c>
      <c r="H199" s="185">
        <f ca="1"/>
        <v>0</v>
      </c>
      <c r="I199" s="185">
        <f ca="1"/>
        <v>0.61802339553832997</v>
      </c>
    </row>
    <row r="200" spans="3:9">
      <c r="C200" s="464"/>
      <c r="D200" s="185" cm="1">
        <f t="array" aca="1" ref="D200:I200" ca="1">OFFSET('VGG19각각 10번'!$E$54:$Q$93,ROW($A8)*4-2,COLUMN(A8)-0,1,6)</f>
        <v>0.62497895956039395</v>
      </c>
      <c r="E200" s="185">
        <f ca="1"/>
        <v>0.66203647851943903</v>
      </c>
      <c r="F200" s="185">
        <f ca="1"/>
        <v>0.66068756580352705</v>
      </c>
      <c r="G200" s="185">
        <f ca="1"/>
        <v>0.64109867811203003</v>
      </c>
      <c r="H200" s="185">
        <f ca="1"/>
        <v>0</v>
      </c>
      <c r="I200" s="185">
        <f ca="1"/>
        <v>0.65693289041519098</v>
      </c>
    </row>
    <row r="201" spans="3:9">
      <c r="C201" s="464"/>
      <c r="D201" s="185" cm="1">
        <f t="array" aca="1" ref="D201:I201" ca="1">OFFSET('VGG19각각 10번'!$E$54:$Q$93,ROW($A9)*4-2,COLUMN(A9)-0,1,6)</f>
        <v>0.65636783838272095</v>
      </c>
      <c r="E201" s="185">
        <f ca="1"/>
        <v>0.66055423021316495</v>
      </c>
      <c r="F201" s="185">
        <f ca="1"/>
        <v>0.63871741294860795</v>
      </c>
      <c r="G201" s="185">
        <f ca="1"/>
        <v>0.65447789430618197</v>
      </c>
      <c r="H201" s="185">
        <f ca="1"/>
        <v>0</v>
      </c>
      <c r="I201" s="185">
        <f ca="1"/>
        <v>0.66773980855941695</v>
      </c>
    </row>
    <row r="202" spans="3:9">
      <c r="C202" s="464"/>
      <c r="D202" s="185" cm="1">
        <f t="array" aca="1" ref="D202:I202" ca="1">OFFSET('VGG19각각 10번'!$E$54:$Q$93,ROW($A10)*4-2,COLUMN(A10)-0,1,6)</f>
        <v>0.61462008953094405</v>
      </c>
      <c r="E202" s="185">
        <f ca="1"/>
        <v>0.65086537599563599</v>
      </c>
      <c r="F202" s="185">
        <f ca="1"/>
        <v>0.63375449180603005</v>
      </c>
      <c r="G202" s="185">
        <f ca="1"/>
        <v>0.65027803182601895</v>
      </c>
      <c r="H202" s="185">
        <f ca="1"/>
        <v>0</v>
      </c>
      <c r="I202" s="185">
        <f ca="1"/>
        <v>0.65282219648361195</v>
      </c>
    </row>
    <row r="203" spans="3:9">
      <c r="C203" s="465" t="s">
        <v>53</v>
      </c>
      <c r="D203" s="186" cm="1">
        <f t="array" aca="1" ref="D203:I203" ca="1">OFFSET('VGG19각각 10번'!$E$101:$Q$140,ROW($A1)*4-2,COLUMN(A1)-0,1,6)</f>
        <v>2.1734898909926401E-3</v>
      </c>
      <c r="E203" s="186">
        <f ca="1"/>
        <v>0.210294529795646</v>
      </c>
      <c r="F203" s="186">
        <f ca="1"/>
        <v>2.4197259917855202E-3</v>
      </c>
      <c r="G203" s="186">
        <f ca="1"/>
        <v>1.9520970527082599E-3</v>
      </c>
      <c r="H203" s="186">
        <f ca="1"/>
        <v>0</v>
      </c>
      <c r="I203" s="186">
        <f ca="1"/>
        <v>1.47224520333111E-3</v>
      </c>
    </row>
    <row r="204" spans="3:9">
      <c r="C204" s="465"/>
      <c r="D204" s="186" cm="1">
        <f t="array" aca="1" ref="D204:I204" ca="1">OFFSET('VGG19각각 10번'!$E$101:$Q$140,ROW($A2)*4-2,COLUMN(A2)-0,1,6)</f>
        <v>0.53034538030624301</v>
      </c>
      <c r="E204" s="186">
        <f ca="1"/>
        <v>3.6893300712108599E-3</v>
      </c>
      <c r="F204" s="186">
        <f ca="1"/>
        <v>8.5168136283755302E-3</v>
      </c>
      <c r="G204" s="186">
        <f ca="1"/>
        <v>8.2948524504899903E-4</v>
      </c>
      <c r="H204" s="186">
        <f ca="1"/>
        <v>0</v>
      </c>
      <c r="I204" s="186">
        <f ca="1"/>
        <v>2.1315780468285001E-3</v>
      </c>
    </row>
    <row r="205" spans="3:9">
      <c r="C205" s="465"/>
      <c r="D205" s="186" cm="1">
        <f t="array" aca="1" ref="D205:I205" ca="1">OFFSET('VGG19각각 10번'!$E$101:$Q$140,ROW($A3)*4-2,COLUMN(A3)-0,1,6)</f>
        <v>1.9630470778793001E-3</v>
      </c>
      <c r="E205" s="186">
        <f ca="1"/>
        <v>9.9656218662858009E-4</v>
      </c>
      <c r="F205" s="186">
        <f ca="1"/>
        <v>3.1689144670963201E-3</v>
      </c>
      <c r="G205" s="186">
        <f ca="1"/>
        <v>4.5558190904557696E-3</v>
      </c>
      <c r="H205" s="186">
        <f ca="1"/>
        <v>0</v>
      </c>
      <c r="I205" s="186">
        <f ca="1"/>
        <v>6.7048487253487101E-3</v>
      </c>
    </row>
    <row r="206" spans="3:9">
      <c r="C206" s="465"/>
      <c r="D206" s="186" cm="1">
        <f t="array" aca="1" ref="D206:I206" ca="1">OFFSET('VGG19각각 10번'!$E$101:$Q$140,ROW($A4)*4-2,COLUMN(A4)-0,1,6)</f>
        <v>9.6226008608937194E-3</v>
      </c>
      <c r="E206" s="186">
        <f ca="1"/>
        <v>1.5285676345229099E-3</v>
      </c>
      <c r="F206" s="186">
        <f ca="1"/>
        <v>6.5162512473762001E-3</v>
      </c>
      <c r="G206" s="186">
        <f ca="1"/>
        <v>2.56203673779964E-2</v>
      </c>
      <c r="H206" s="186">
        <f ca="1"/>
        <v>0</v>
      </c>
      <c r="I206" s="186">
        <f ca="1"/>
        <v>9.0945925330743096E-4</v>
      </c>
    </row>
    <row r="207" spans="3:9">
      <c r="C207" s="465"/>
      <c r="D207" s="186" cm="1">
        <f t="array" aca="1" ref="D207:I207" ca="1">OFFSET('VGG19각각 10번'!$E$101:$Q$140,ROW($A5)*4-2,COLUMN(A5)-0,1,6)</f>
        <v>0.57584673166275002</v>
      </c>
      <c r="E207" s="186">
        <f ca="1"/>
        <v>1.0184067068621501E-3</v>
      </c>
      <c r="F207" s="186">
        <f ca="1"/>
        <v>3.1837394926696998E-3</v>
      </c>
      <c r="G207" s="186">
        <f ca="1"/>
        <v>2.4079130962491001E-3</v>
      </c>
      <c r="H207" s="186">
        <f ca="1"/>
        <v>0</v>
      </c>
      <c r="I207" s="186">
        <f ca="1"/>
        <v>0.61102032661437899</v>
      </c>
    </row>
    <row r="208" spans="3:9">
      <c r="C208" s="465"/>
      <c r="D208" s="186" cm="1">
        <f t="array" aca="1" ref="D208:I208" ca="1">OFFSET('VGG19각각 10번'!$E$101:$Q$140,ROW($A6)*4-2,COLUMN(A6)-0,1,6)</f>
        <v>1.02222021669149E-2</v>
      </c>
      <c r="E208" s="186">
        <f ca="1"/>
        <v>2.3284337949007702E-3</v>
      </c>
      <c r="F208" s="186">
        <f ca="1"/>
        <v>1.311203581281E-3</v>
      </c>
      <c r="G208" s="186">
        <f ca="1"/>
        <v>1.40302395448088E-2</v>
      </c>
      <c r="H208" s="186">
        <f ca="1"/>
        <v>0</v>
      </c>
      <c r="I208" s="186">
        <f ca="1"/>
        <v>0.49019351601600603</v>
      </c>
    </row>
    <row r="209" spans="3:9">
      <c r="C209" s="465"/>
      <c r="D209" s="186" cm="1">
        <f t="array" aca="1" ref="D209:I209" ca="1">OFFSET('VGG19각각 10번'!$E$101:$Q$140,ROW($A7)*4-2,COLUMN(A7)-0,1,6)</f>
        <v>5.9134610928594997E-3</v>
      </c>
      <c r="E209" s="186">
        <f ca="1"/>
        <v>2.21986789256334E-3</v>
      </c>
      <c r="F209" s="186">
        <f ca="1"/>
        <v>1.10413823276758E-2</v>
      </c>
      <c r="G209" s="186">
        <f ca="1"/>
        <v>2.0801371429115499E-3</v>
      </c>
      <c r="H209" s="186">
        <f ca="1"/>
        <v>0</v>
      </c>
      <c r="I209" s="186">
        <f ca="1"/>
        <v>0.34624332189559898</v>
      </c>
    </row>
    <row r="210" spans="3:9">
      <c r="C210" s="465"/>
      <c r="D210" s="186" cm="1">
        <f t="array" aca="1" ref="D210:I210" ca="1">OFFSET('VGG19각각 10번'!$E$101:$Q$140,ROW($A8)*4-2,COLUMN(A8)-0,1,6)</f>
        <v>4.3689976446330504E-3</v>
      </c>
      <c r="E210" s="186">
        <f ca="1"/>
        <v>0.43100446462631198</v>
      </c>
      <c r="F210" s="186">
        <f ca="1"/>
        <v>2.3588139563798901E-2</v>
      </c>
      <c r="G210" s="186">
        <f ca="1"/>
        <v>8.0889515811577396E-4</v>
      </c>
      <c r="H210" s="186">
        <f ca="1"/>
        <v>0</v>
      </c>
      <c r="I210" s="186">
        <f ca="1"/>
        <v>0.392096906900405</v>
      </c>
    </row>
    <row r="211" spans="3:9">
      <c r="C211" s="465"/>
      <c r="D211" s="186" cm="1">
        <f t="array" aca="1" ref="D211:I211" ca="1">OFFSET('VGG19각각 10번'!$E$101:$Q$140,ROW($A9)*4-2,COLUMN(A9)-0,1,6)</f>
        <v>1.0948703624308101E-2</v>
      </c>
      <c r="E211" s="186">
        <f ca="1"/>
        <v>4.5123834162950502E-2</v>
      </c>
      <c r="F211" s="186">
        <f ca="1"/>
        <v>4.6099629253149E-4</v>
      </c>
      <c r="G211" s="186">
        <f ca="1"/>
        <v>2.9127593152225E-3</v>
      </c>
      <c r="H211" s="186">
        <f ca="1"/>
        <v>0</v>
      </c>
      <c r="I211" s="186">
        <f ca="1"/>
        <v>0.52917891740798895</v>
      </c>
    </row>
    <row r="212" spans="3:9">
      <c r="C212" s="465"/>
      <c r="D212" s="186" cm="1">
        <f t="array" aca="1" ref="D212:I212" ca="1">OFFSET('VGG19각각 10번'!$E$101:$Q$140,ROW($A10)*4-2,COLUMN(A10)-0,1,6)</f>
        <v>2.45442762970924E-2</v>
      </c>
      <c r="E212" s="186">
        <f ca="1"/>
        <v>0.213507950305938</v>
      </c>
      <c r="F212" s="186">
        <f ca="1"/>
        <v>8.8817160576581901E-4</v>
      </c>
      <c r="G212" s="186">
        <f ca="1"/>
        <v>9.12932795472443E-4</v>
      </c>
      <c r="H212" s="186">
        <f ca="1"/>
        <v>0</v>
      </c>
      <c r="I212" s="186">
        <f ca="1"/>
        <v>0.46582943201065002</v>
      </c>
    </row>
    <row r="213" spans="3:9">
      <c r="C213" s="461" t="s">
        <v>54</v>
      </c>
      <c r="D213" s="187" cm="1">
        <f t="array" aca="1" ref="D213:I213" ca="1">OFFSET('VGG19각각 10번'!$E$148:$Q$187,ROW($A1)*4-2,COLUMN(A1)-0,1,6)</f>
        <v>6.0959468828514197E-4</v>
      </c>
      <c r="E213" s="187">
        <f ca="1"/>
        <v>3.0610573594458401E-4</v>
      </c>
      <c r="F213" s="187">
        <f ca="1"/>
        <v>3.69390792911872E-4</v>
      </c>
      <c r="G213" s="187">
        <f ca="1"/>
        <v>8.8187778601422895E-4</v>
      </c>
      <c r="H213" s="187">
        <f ca="1"/>
        <v>0</v>
      </c>
      <c r="I213" s="187">
        <f ca="1"/>
        <v>9.4406638527289E-4</v>
      </c>
    </row>
    <row r="214" spans="3:9">
      <c r="C214" s="461"/>
      <c r="D214" s="187" cm="1">
        <f t="array" aca="1" ref="D214:I214" ca="1">OFFSET('VGG19각각 10번'!$E$148:$Q$187,ROW($A2)*4-2,COLUMN(A2)-0,1,6)</f>
        <v>2.4035426322370698E-3</v>
      </c>
      <c r="E214" s="187">
        <f ca="1"/>
        <v>3.3919807174243E-4</v>
      </c>
      <c r="F214" s="187">
        <f ca="1"/>
        <v>8.0711877672001698E-4</v>
      </c>
      <c r="G214" s="187">
        <f ca="1"/>
        <v>5.8328959858044895E-4</v>
      </c>
      <c r="H214" s="187">
        <f ca="1"/>
        <v>0</v>
      </c>
      <c r="I214" s="187">
        <f ca="1"/>
        <v>2.2620011586695901E-3</v>
      </c>
    </row>
    <row r="215" spans="3:9">
      <c r="C215" s="461"/>
      <c r="D215" s="187" cm="1">
        <f t="array" aca="1" ref="D215:I215" ca="1">OFFSET('VGG19각각 10번'!$E$148:$Q$187,ROW($A3)*4-2,COLUMN(A3)-0,1,6)</f>
        <v>2.0867346320301199E-3</v>
      </c>
      <c r="E215" s="187">
        <f ca="1"/>
        <v>3.9706207462586397E-4</v>
      </c>
      <c r="F215" s="187">
        <f ca="1"/>
        <v>2.9296564753167299E-4</v>
      </c>
      <c r="G215" s="187">
        <f ca="1"/>
        <v>9.9093257449567296E-4</v>
      </c>
      <c r="H215" s="187">
        <f ca="1"/>
        <v>0</v>
      </c>
      <c r="I215" s="187">
        <f ca="1"/>
        <v>3.1144640524871599E-4</v>
      </c>
    </row>
    <row r="216" spans="3:9">
      <c r="C216" s="461"/>
      <c r="D216" s="187" cm="1">
        <f t="array" aca="1" ref="D216:I216" ca="1">OFFSET('VGG19각각 10번'!$E$148:$Q$187,ROW($A4)*4-2,COLUMN(A4)-0,1,6)</f>
        <v>2.9877892229706001E-3</v>
      </c>
      <c r="E216" s="187">
        <f ca="1"/>
        <v>3.0652101850137098E-4</v>
      </c>
      <c r="F216" s="187">
        <f ca="1"/>
        <v>6.8145099794492104E-4</v>
      </c>
      <c r="G216" s="187">
        <f ca="1"/>
        <v>8.9426018530502905E-4</v>
      </c>
      <c r="H216" s="187">
        <f ca="1"/>
        <v>0</v>
      </c>
      <c r="I216" s="187">
        <f ca="1"/>
        <v>4.8817248898558302E-4</v>
      </c>
    </row>
    <row r="217" spans="3:9">
      <c r="C217" s="461"/>
      <c r="D217" s="187" cm="1">
        <f t="array" aca="1" ref="D217:I217" ca="1">OFFSET('VGG19각각 10번'!$E$148:$Q$187,ROW($A5)*4-2,COLUMN(A5)-0,1,6)</f>
        <v>5.7759095216169899E-4</v>
      </c>
      <c r="E217" s="187">
        <f ca="1"/>
        <v>1.13074912223964E-3</v>
      </c>
      <c r="F217" s="187">
        <f ca="1"/>
        <v>6.7406735615804705E-4</v>
      </c>
      <c r="G217" s="187">
        <f ca="1"/>
        <v>1.10988842789083E-3</v>
      </c>
      <c r="H217" s="187">
        <f ca="1"/>
        <v>0</v>
      </c>
      <c r="I217" s="187">
        <f ca="1"/>
        <v>6.7583873169496601E-4</v>
      </c>
    </row>
    <row r="218" spans="3:9">
      <c r="C218" s="461"/>
      <c r="D218" s="187" cm="1">
        <f t="array" aca="1" ref="D218:I218" ca="1">OFFSET('VGG19각각 10번'!$E$148:$Q$187,ROW($A6)*4-2,COLUMN(A6)-0,1,6)</f>
        <v>3.1641451641917198E-3</v>
      </c>
      <c r="E218" s="187">
        <f ca="1"/>
        <v>7.3251471621915698E-4</v>
      </c>
      <c r="F218" s="187">
        <f ca="1"/>
        <v>1.0144150583073399E-3</v>
      </c>
      <c r="G218" s="187">
        <f ca="1"/>
        <v>8.4224389865994399E-4</v>
      </c>
      <c r="H218" s="187">
        <f ca="1"/>
        <v>0</v>
      </c>
      <c r="I218" s="187">
        <f ca="1"/>
        <v>2.43051370489411E-4</v>
      </c>
    </row>
    <row r="219" spans="3:9">
      <c r="C219" s="461"/>
      <c r="D219" s="187" cm="1">
        <f t="array" aca="1" ref="D219:I219" ca="1">OFFSET('VGG19각각 10번'!$E$148:$Q$187,ROW($A7)*4-2,COLUMN(A7)-0,1,6)</f>
        <v>4.8038177192211102E-4</v>
      </c>
      <c r="E219" s="187">
        <f ca="1"/>
        <v>4.4879378401674298E-4</v>
      </c>
      <c r="F219" s="187">
        <f ca="1"/>
        <v>3.1964943627826799E-4</v>
      </c>
      <c r="G219" s="187">
        <f ca="1"/>
        <v>5.1311473362147797E-4</v>
      </c>
      <c r="H219" s="187">
        <f ca="1"/>
        <v>0</v>
      </c>
      <c r="I219" s="187">
        <f ca="1"/>
        <v>6.9773127324879104E-4</v>
      </c>
    </row>
    <row r="220" spans="3:9">
      <c r="C220" s="461"/>
      <c r="D220" s="187" cm="1">
        <f t="array" aca="1" ref="D220:I220" ca="1">OFFSET('VGG19각각 10번'!$E$148:$Q$187,ROW($A8)*4-2,COLUMN(A8)-0,1,6)</f>
        <v>2.6159934350289399E-4</v>
      </c>
      <c r="E220" s="187">
        <f ca="1"/>
        <v>3.6084468592889602E-4</v>
      </c>
      <c r="F220" s="187">
        <f ca="1"/>
        <v>8.4913778118789196E-4</v>
      </c>
      <c r="G220" s="187">
        <f ca="1"/>
        <v>8.1063696416094899E-4</v>
      </c>
      <c r="H220" s="187">
        <f ca="1"/>
        <v>0</v>
      </c>
      <c r="I220" s="187">
        <f ca="1"/>
        <v>8.5953873349353595E-4</v>
      </c>
    </row>
    <row r="221" spans="3:9">
      <c r="C221" s="461"/>
      <c r="D221" s="187" cm="1">
        <f t="array" aca="1" ref="D221:I221" ca="1">OFFSET('VGG19각각 10번'!$E$148:$Q$187,ROW($A9)*4-2,COLUMN(A9)-0,1,6)</f>
        <v>1.70645222533494E-3</v>
      </c>
      <c r="E221" s="187">
        <f ca="1"/>
        <v>2.7877764659933702E-4</v>
      </c>
      <c r="F221" s="187">
        <f ca="1"/>
        <v>2.2422643087338599E-4</v>
      </c>
      <c r="G221" s="187">
        <f ca="1"/>
        <v>5.5723119294270797E-4</v>
      </c>
      <c r="H221" s="187">
        <f ca="1"/>
        <v>0</v>
      </c>
      <c r="I221" s="187">
        <f ca="1"/>
        <v>9.7092270152643301E-4</v>
      </c>
    </row>
    <row r="222" spans="3:9">
      <c r="C222" s="461"/>
      <c r="D222" s="187" cm="1">
        <f t="array" aca="1" ref="D222:I222" ca="1">OFFSET('VGG19각각 10번'!$E$148:$Q$187,ROW($A10)*4-2,COLUMN(A10)-0,1,6)</f>
        <v>9.5346843590959896E-4</v>
      </c>
      <c r="E222" s="187">
        <f ca="1"/>
        <v>7.9830881441012003E-4</v>
      </c>
      <c r="F222" s="187">
        <f ca="1"/>
        <v>9.04446875210851E-4</v>
      </c>
      <c r="G222" s="187">
        <f ca="1"/>
        <v>5.8693950995802803E-4</v>
      </c>
      <c r="H222" s="187">
        <f ca="1"/>
        <v>0</v>
      </c>
      <c r="I222" s="187">
        <f ca="1"/>
        <v>1.60810200031846E-3</v>
      </c>
    </row>
    <row r="223" spans="3:9">
      <c r="C223" s="462" t="s">
        <v>55</v>
      </c>
      <c r="D223" s="188" cm="1">
        <f t="array" aca="1" ref="D223:I223" ca="1">OFFSET('VGG19각각 10번'!$E$195:$Q$234,ROW($A1)*4-2,COLUMN(A1)-0,1,6)</f>
        <v>1.3350928202271399E-4</v>
      </c>
      <c r="E223" s="188">
        <f ca="1"/>
        <v>1.2420021812431501E-4</v>
      </c>
      <c r="F223" s="188">
        <f ca="1"/>
        <v>1.5170274127740399E-4</v>
      </c>
      <c r="G223" s="188">
        <f ca="1"/>
        <v>1.94283231394365E-4</v>
      </c>
      <c r="H223" s="188">
        <f ca="1"/>
        <v>0</v>
      </c>
      <c r="I223" s="188">
        <f ca="1"/>
        <v>5.1306409295648304E-4</v>
      </c>
    </row>
    <row r="224" spans="3:9">
      <c r="C224" s="462"/>
      <c r="D224" s="188" cm="1">
        <f t="array" aca="1" ref="D224:I224" ca="1">OFFSET('VGG19각각 10번'!$E$195:$Q$234,ROW($A2)*4-2,COLUMN(A2)-0,1,6)</f>
        <v>1.28812302136793E-4</v>
      </c>
      <c r="E224" s="188">
        <f ca="1"/>
        <v>1.80187635123729E-4</v>
      </c>
      <c r="F224" s="188">
        <f ca="1"/>
        <v>1.7880443192552699E-4</v>
      </c>
      <c r="G224" s="188">
        <f ca="1"/>
        <v>1.65914258104749E-4</v>
      </c>
      <c r="H224" s="188">
        <f ca="1"/>
        <v>0</v>
      </c>
      <c r="I224" s="188">
        <f ca="1"/>
        <v>2.24983465159311E-4</v>
      </c>
    </row>
    <row r="225" spans="3:9">
      <c r="C225" s="462"/>
      <c r="D225" s="188" cm="1">
        <f t="array" aca="1" ref="D225:I225" ca="1">OFFSET('VGG19각각 10번'!$E$195:$Q$234,ROW($A3)*4-2,COLUMN(A3)-0,1,6)</f>
        <v>7.5058633228763897E-5</v>
      </c>
      <c r="E225" s="188">
        <f ca="1"/>
        <v>1.7153937369584999E-4</v>
      </c>
      <c r="F225" s="188">
        <f ca="1"/>
        <v>1.9157966016791701E-4</v>
      </c>
      <c r="G225" s="188">
        <f ca="1"/>
        <v>2.1191065025050101E-4</v>
      </c>
      <c r="H225" s="188">
        <f ca="1"/>
        <v>0</v>
      </c>
      <c r="I225" s="188">
        <f ca="1"/>
        <v>1.4507430023513699E-4</v>
      </c>
    </row>
    <row r="226" spans="3:9">
      <c r="C226" s="462"/>
      <c r="D226" s="188" cm="1">
        <f t="array" aca="1" ref="D226:I226" ca="1">OFFSET('VGG19각각 10번'!$E$195:$Q$234,ROW($A4)*4-2,COLUMN(A4)-0,1,6)</f>
        <v>2.1367410954553599E-4</v>
      </c>
      <c r="E226" s="188">
        <f ca="1"/>
        <v>1.19873220683075E-4</v>
      </c>
      <c r="F226" s="188">
        <f ca="1"/>
        <v>1.69220453244633E-4</v>
      </c>
      <c r="G226" s="188">
        <f ca="1"/>
        <v>2.0750904513988601E-4</v>
      </c>
      <c r="H226" s="188">
        <f ca="1"/>
        <v>0</v>
      </c>
      <c r="I226" s="188">
        <f ca="1"/>
        <v>3.3160636667162099E-4</v>
      </c>
    </row>
    <row r="227" spans="3:9">
      <c r="C227" s="462"/>
      <c r="D227" s="188" cm="1">
        <f t="array" aca="1" ref="D227:I227" ca="1">OFFSET('VGG19각각 10번'!$E$195:$Q$234,ROW($A5)*4-2,COLUMN(A5)-0,1,6)</f>
        <v>1.42756354762241E-4</v>
      </c>
      <c r="E227" s="188">
        <f ca="1"/>
        <v>1.6464182408526499E-4</v>
      </c>
      <c r="F227" s="188">
        <f ca="1"/>
        <v>2.0536345255095501E-4</v>
      </c>
      <c r="G227" s="188">
        <f ca="1"/>
        <v>2.5630809250287701E-4</v>
      </c>
      <c r="H227" s="188">
        <f ca="1"/>
        <v>0</v>
      </c>
      <c r="I227" s="188">
        <f ca="1"/>
        <v>4.5770133147016103E-4</v>
      </c>
    </row>
    <row r="228" spans="3:9">
      <c r="C228" s="462"/>
      <c r="D228" s="188" cm="1">
        <f t="array" aca="1" ref="D228:I228" ca="1">OFFSET('VGG19각각 10번'!$E$195:$Q$234,ROW($A6)*4-2,COLUMN(A6)-0,1,6)</f>
        <v>1.65458521223627E-4</v>
      </c>
      <c r="E228" s="188">
        <f ca="1"/>
        <v>1.33286564960144E-4</v>
      </c>
      <c r="F228" s="188">
        <f ca="1"/>
        <v>1.07996645965613E-4</v>
      </c>
      <c r="G228" s="188">
        <f ca="1"/>
        <v>1.79035196197219E-4</v>
      </c>
      <c r="H228" s="188">
        <f ca="1"/>
        <v>0</v>
      </c>
      <c r="I228" s="188">
        <f ca="1"/>
        <v>2.2119014465715701E-4</v>
      </c>
    </row>
    <row r="229" spans="3:9">
      <c r="C229" s="462"/>
      <c r="D229" s="188" cm="1">
        <f t="array" aca="1" ref="D229:I229" ca="1">OFFSET('VGG19각각 10번'!$E$195:$Q$234,ROW($A7)*4-2,COLUMN(A7)-0,1,6)</f>
        <v>1.4641674351878399E-4</v>
      </c>
      <c r="E229" s="188">
        <f ca="1"/>
        <v>1.5499464643653401E-4</v>
      </c>
      <c r="F229" s="188">
        <f ca="1"/>
        <v>1.2599695764947601E-4</v>
      </c>
      <c r="G229" s="188">
        <f ca="1"/>
        <v>1.6999627405311899E-4</v>
      </c>
      <c r="H229" s="188">
        <f ca="1"/>
        <v>0</v>
      </c>
      <c r="I229" s="188">
        <f ca="1"/>
        <v>1.3662704441230701E-4</v>
      </c>
    </row>
    <row r="230" spans="3:9">
      <c r="C230" s="462"/>
      <c r="D230" s="188" cm="1">
        <f t="array" aca="1" ref="D230:I230" ca="1">OFFSET('VGG19각각 10번'!$E$195:$Q$234,ROW($A8)*4-2,COLUMN(A8)-0,1,6)</f>
        <v>2.5740949786268099E-4</v>
      </c>
      <c r="E230" s="188">
        <f ca="1"/>
        <v>2.2085763339418899E-4</v>
      </c>
      <c r="F230" s="188">
        <f ca="1"/>
        <v>1.6870193940121599E-4</v>
      </c>
      <c r="G230" s="188">
        <f ca="1"/>
        <v>1.92515028174966E-4</v>
      </c>
      <c r="H230" s="188">
        <f ca="1"/>
        <v>0</v>
      </c>
      <c r="I230" s="188">
        <f ca="1"/>
        <v>2.8970005223527502E-4</v>
      </c>
    </row>
    <row r="231" spans="3:9">
      <c r="C231" s="462"/>
      <c r="D231" s="188" cm="1">
        <f t="array" aca="1" ref="D231:I231" ca="1">OFFSET('VGG19각각 10번'!$E$195:$Q$234,ROW($A9)*4-2,COLUMN(A9)-0,1,6)</f>
        <v>7.8156481322366704E-5</v>
      </c>
      <c r="E231" s="188">
        <f ca="1"/>
        <v>1.31209555547684E-4</v>
      </c>
      <c r="F231" s="188">
        <f ca="1"/>
        <v>7.2841161454562098E-5</v>
      </c>
      <c r="G231" s="188">
        <f ca="1"/>
        <v>1.64272962138056E-4</v>
      </c>
      <c r="H231" s="188">
        <f ca="1"/>
        <v>0</v>
      </c>
      <c r="I231" s="188">
        <f ca="1"/>
        <v>1.6658168169669799E-4</v>
      </c>
    </row>
    <row r="232" spans="3:9">
      <c r="C232" s="462"/>
      <c r="D232" s="188" cm="1">
        <f t="array" aca="1" ref="D232:I232" ca="1">OFFSET('VGG19각각 10번'!$E$195:$Q$234,ROW($A10)*4-2,COLUMN(A10)-0,1,6)</f>
        <v>1.16897361294832E-4</v>
      </c>
      <c r="E232" s="188">
        <f ca="1"/>
        <v>1.4445143460761699E-4</v>
      </c>
      <c r="F232" s="188">
        <f ca="1"/>
        <v>1.46524049341678E-4</v>
      </c>
      <c r="G232" s="188">
        <f ca="1"/>
        <v>1.8467234622221399E-4</v>
      </c>
      <c r="H232" s="188">
        <f ca="1"/>
        <v>0</v>
      </c>
      <c r="I232" s="188">
        <f ca="1"/>
        <v>1.7665540508460199E-4</v>
      </c>
    </row>
  </sheetData>
  <mergeCells count="22">
    <mergeCell ref="C193:C202"/>
    <mergeCell ref="C203:C212"/>
    <mergeCell ref="C213:C222"/>
    <mergeCell ref="C223:C232"/>
    <mergeCell ref="C129:C138"/>
    <mergeCell ref="C139:C148"/>
    <mergeCell ref="C149:C158"/>
    <mergeCell ref="C159:C168"/>
    <mergeCell ref="C169:C178"/>
    <mergeCell ref="C183:C192"/>
    <mergeCell ref="C116:C125"/>
    <mergeCell ref="C3:C12"/>
    <mergeCell ref="C13:C22"/>
    <mergeCell ref="C23:C32"/>
    <mergeCell ref="C33:C42"/>
    <mergeCell ref="C43:C52"/>
    <mergeCell ref="C53:C62"/>
    <mergeCell ref="C63:C72"/>
    <mergeCell ref="C76:C85"/>
    <mergeCell ref="C86:C95"/>
    <mergeCell ref="C96:C105"/>
    <mergeCell ref="C106:C115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DA82-3A8E-4C53-BC8B-8F6A76028F16}">
  <dimension ref="D4:V64"/>
  <sheetViews>
    <sheetView workbookViewId="0">
      <selection activeCell="J16" sqref="J16"/>
    </sheetView>
  </sheetViews>
  <sheetFormatPr defaultRowHeight="16.5"/>
  <cols>
    <col min="1" max="4" width="9" style="194"/>
    <col min="5" max="5" width="10.5" style="194" customWidth="1"/>
    <col min="6" max="6" width="16" style="194" bestFit="1" customWidth="1"/>
    <col min="7" max="9" width="10.5" style="194" customWidth="1"/>
    <col min="10" max="12" width="9.875" style="194" customWidth="1"/>
    <col min="13" max="13" width="16" style="194" bestFit="1" customWidth="1"/>
    <col min="14" max="16" width="9.875" style="194" customWidth="1"/>
    <col min="17" max="16384" width="9" style="194"/>
  </cols>
  <sheetData>
    <row r="4" spans="4:16">
      <c r="D4" s="183"/>
      <c r="E4" s="462" t="s">
        <v>46</v>
      </c>
      <c r="F4" s="462"/>
      <c r="G4" s="462" t="s">
        <v>49</v>
      </c>
      <c r="H4" s="462"/>
      <c r="I4" s="462" t="s">
        <v>50</v>
      </c>
      <c r="J4" s="462" t="s">
        <v>59</v>
      </c>
      <c r="K4" s="462" t="s">
        <v>51</v>
      </c>
      <c r="L4" s="466" t="s">
        <v>63</v>
      </c>
      <c r="M4" s="466"/>
      <c r="N4" s="466"/>
      <c r="O4" s="466"/>
      <c r="P4" s="466"/>
    </row>
    <row r="5" spans="4:16">
      <c r="D5" s="183"/>
      <c r="E5" s="191" t="s">
        <v>48</v>
      </c>
      <c r="F5" s="191" t="s">
        <v>47</v>
      </c>
      <c r="G5" s="191" t="s">
        <v>48</v>
      </c>
      <c r="H5" s="191" t="s">
        <v>47</v>
      </c>
      <c r="I5" s="462"/>
      <c r="J5" s="462"/>
      <c r="K5" s="462"/>
      <c r="L5" s="192" t="s">
        <v>64</v>
      </c>
      <c r="M5" s="192" t="s">
        <v>62</v>
      </c>
      <c r="N5" s="192" t="s">
        <v>50</v>
      </c>
      <c r="O5" s="192" t="s">
        <v>59</v>
      </c>
      <c r="P5" s="192" t="s">
        <v>51</v>
      </c>
    </row>
    <row r="6" spans="4:16">
      <c r="D6" s="193" t="s">
        <v>15</v>
      </c>
      <c r="E6" s="191">
        <f ca="1">AVERAGE(OFFSET(AlexNet_data!D$3:D$12,0,0,10,1))</f>
        <v>0.8333299999999999</v>
      </c>
      <c r="F6" s="191">
        <f ca="1">AVERAGE(OFFSET(AlexNet_data!E$3:E$12,0,0,10,1))</f>
        <v>0.57082999999999995</v>
      </c>
      <c r="G6" s="191">
        <f ca="1">AVERAGE(OFFSET(AlexNet_data!F$3:F$12,0,0,10,1))</f>
        <v>0.84444999999999992</v>
      </c>
      <c r="H6" s="191">
        <f ca="1">AVERAGE(OFFSET(AlexNet_data!G$3:G$12,0,0,10,1))</f>
        <v>0.61667000000000005</v>
      </c>
      <c r="I6" s="191">
        <f ca="1">AVERAGE(OFFSET(AlexNet_data!H$3:H$12,0,0,10,1))</f>
        <v>0.625</v>
      </c>
      <c r="J6" s="191">
        <f ca="1">AVERAGE(OFFSET(AlexNet_data!I$3:I$12,0,0,10,1))</f>
        <v>0.52083332999999998</v>
      </c>
      <c r="K6" s="191">
        <f ca="1">AVERAGE(OFFSET(AlexNet_data!J$3:J$12,0,0,10,1))</f>
        <v>0.5208299999999999</v>
      </c>
      <c r="L6" s="192">
        <f ca="1">AVERAGE(OFFSET(AlexNet_data!K$3:K$12,0,0,10,1))</f>
        <v>1</v>
      </c>
      <c r="M6" s="192">
        <f ca="1">AVERAGE(OFFSET(AlexNet_data!L$3:L$12,0,0,10,1))</f>
        <v>1</v>
      </c>
      <c r="N6" s="192">
        <f ca="1">AVERAGE(OFFSET(AlexNet_data!M$3:M$12,0,0,10,1))</f>
        <v>0.92083336000000016</v>
      </c>
      <c r="O6" s="192">
        <f ca="1">AVERAGE(OFFSET(AlexNet_data!N$3:N$12,0,0,10,1))</f>
        <v>1</v>
      </c>
      <c r="P6" s="192">
        <f ca="1">AVERAGE(OFFSET(AlexNet_data!O$3:O$12,0,0,10,1))</f>
        <v>0.92083336000000016</v>
      </c>
    </row>
    <row r="7" spans="4:16">
      <c r="D7" s="193" t="s">
        <v>22</v>
      </c>
      <c r="E7" s="191">
        <f ca="1">AVERAGE(OFFSET(AlexNet_data!D$13:O$22,0,0,10,1))</f>
        <v>0.77500000000000002</v>
      </c>
      <c r="F7" s="191">
        <f ca="1">AVERAGE(OFFSET(AlexNet_data!E$13:P$22,0,0,10,1))</f>
        <v>0.53959000000000001</v>
      </c>
      <c r="G7" s="191">
        <f ca="1">AVERAGE(OFFSET(AlexNet_data!F$13:Q$22,0,0,10,1))</f>
        <v>0.96250000000000013</v>
      </c>
      <c r="H7" s="191">
        <f ca="1">AVERAGE(OFFSET(AlexNet_data!G$13:R$22,0,0,10,1))</f>
        <v>0.55832999999999999</v>
      </c>
      <c r="I7" s="191">
        <f ca="1">AVERAGE(OFFSET(AlexNet_data!H$13:S$22,0,0,10,1))</f>
        <v>0.50833332999999992</v>
      </c>
      <c r="J7" s="191">
        <f ca="1">AVERAGE(OFFSET(AlexNet_data!I$13:T$22,0,0,10,1))</f>
        <v>0.63541999999999998</v>
      </c>
      <c r="K7" s="191">
        <f ca="1">AVERAGE(OFFSET(AlexNet_data!J$13:U$22,0,0,10,1))</f>
        <v>0.5</v>
      </c>
      <c r="L7" s="192">
        <f ca="1">AVERAGE(OFFSET(AlexNet_data!K$13:V$22,0,0,10,1))</f>
        <v>1</v>
      </c>
      <c r="M7" s="192">
        <f ca="1">AVERAGE(OFFSET(AlexNet_data!L$13:W$22,0,0,10,1))</f>
        <v>1</v>
      </c>
      <c r="N7" s="192">
        <f ca="1">AVERAGE(OFFSET(AlexNet_data!M$13:X$22,0,0,10,1))</f>
        <v>0.57916665999999994</v>
      </c>
      <c r="O7" s="192">
        <f ca="1">AVERAGE(OFFSET(AlexNet_data!N$13:Y$22,0,0,10,1))</f>
        <v>1</v>
      </c>
      <c r="P7" s="192">
        <f ca="1">AVERAGE(OFFSET(AlexNet_data!O$13:Z$22,0,0,10,1))</f>
        <v>0.58333334000000003</v>
      </c>
    </row>
    <row r="8" spans="4:16">
      <c r="D8" s="193" t="s">
        <v>23</v>
      </c>
      <c r="E8" s="191">
        <f ca="1">AVERAGE(OFFSET(AlexNet_data!D$23:O$32,0,0,10,1))</f>
        <v>0.99304999999999999</v>
      </c>
      <c r="F8" s="191">
        <f ca="1">AVERAGE(OFFSET(AlexNet_data!E$23:P$32,0,0,10,1))</f>
        <v>0.59443999999999997</v>
      </c>
      <c r="G8" s="191">
        <f ca="1">AVERAGE(OFFSET(AlexNet_data!F$23:Q$32,0,0,10,1))</f>
        <v>0.98472000000000004</v>
      </c>
      <c r="H8" s="191">
        <f ca="1">AVERAGE(OFFSET(AlexNet_data!G$23:R$32,0,0,10,1))</f>
        <v>0.73611000000000004</v>
      </c>
      <c r="I8" s="191">
        <f ca="1">AVERAGE(OFFSET(AlexNet_data!H$23:S$32,0,0,10,1))</f>
        <v>0.52083334000000003</v>
      </c>
      <c r="J8" s="191">
        <f ca="1">AVERAGE(OFFSET(AlexNet_data!I$23:T$32,0,0,10,1))</f>
        <v>0.68888889000000009</v>
      </c>
      <c r="K8" s="191">
        <f ca="1">AVERAGE(OFFSET(AlexNet_data!J$23:U$32,0,0,10,1))</f>
        <v>0.51111333999999997</v>
      </c>
      <c r="L8" s="192">
        <f ca="1">AVERAGE(OFFSET(AlexNet_data!K$23:V$32,0,0,10,1))</f>
        <v>1</v>
      </c>
      <c r="M8" s="192">
        <f ca="1">AVERAGE(OFFSET(AlexNet_data!L$23:W$32,0,0,10,1))</f>
        <v>1</v>
      </c>
      <c r="N8" s="192">
        <f ca="1">AVERAGE(OFFSET(AlexNet_data!M$23:X$32,0,0,10,1))</f>
        <v>0.48194444599999997</v>
      </c>
      <c r="O8" s="192">
        <f ca="1">AVERAGE(OFFSET(AlexNet_data!N$23:Y$32,0,0,10,1))</f>
        <v>1</v>
      </c>
      <c r="P8" s="192">
        <f ca="1">AVERAGE(OFFSET(AlexNet_data!O$23:Z$32,0,0,10,1))</f>
        <v>0.50277777400000001</v>
      </c>
    </row>
    <row r="9" spans="4:16">
      <c r="D9" s="193" t="s">
        <v>24</v>
      </c>
      <c r="E9" s="191">
        <f ca="1">AVERAGE(OFFSET(AlexNet_data!D$33:O$42,0,0,10,1))</f>
        <v>0.99687999999999999</v>
      </c>
      <c r="F9" s="191">
        <f ca="1">AVERAGE(OFFSET(AlexNet_data!E$33:P$42,0,0,10,1))</f>
        <v>0.85729000000000011</v>
      </c>
      <c r="G9" s="191">
        <f ca="1">AVERAGE(OFFSET(AlexNet_data!F$33:Q$42,0,0,10,1))</f>
        <v>0.99584000000000006</v>
      </c>
      <c r="H9" s="191">
        <f ca="1">AVERAGE(OFFSET(AlexNet_data!G$33:R$42,0,0,10,1))</f>
        <v>0.90207999999999999</v>
      </c>
      <c r="I9" s="191">
        <f ca="1">AVERAGE(OFFSET(AlexNet_data!H$33:S$42,0,0,10,1))</f>
        <v>0.500000004</v>
      </c>
      <c r="J9" s="191">
        <f ca="1">AVERAGE(OFFSET(AlexNet_data!I$33:T$42,0,0,10,1))</f>
        <v>0.76562498999999984</v>
      </c>
      <c r="K9" s="191">
        <f ca="1">AVERAGE(OFFSET(AlexNet_data!J$33:U$42,0,0,10,1))</f>
        <v>0.49892999999999998</v>
      </c>
      <c r="L9" s="192">
        <f ca="1">AVERAGE(OFFSET(AlexNet_data!K$33:V$42,0,0,10,1))</f>
        <v>1</v>
      </c>
      <c r="M9" s="192">
        <f ca="1">AVERAGE(OFFSET(AlexNet_data!L$33:W$42,0,0,10,1))</f>
        <v>1</v>
      </c>
      <c r="N9" s="192">
        <f ca="1">AVERAGE(OFFSET(AlexNet_data!M$33:X$42,0,0,10,1))</f>
        <v>0.5760416599999999</v>
      </c>
      <c r="O9" s="192">
        <f ca="1">AVERAGE(OFFSET(AlexNet_data!N$33:Y$42,0,0,10,1))</f>
        <v>1</v>
      </c>
      <c r="P9" s="192">
        <f ca="1">AVERAGE(OFFSET(AlexNet_data!O$33:Z$42,0,0,10,1))</f>
        <v>0.56250001399999994</v>
      </c>
    </row>
    <row r="10" spans="4:16">
      <c r="D10" s="193" t="s">
        <v>25</v>
      </c>
      <c r="E10" s="191">
        <f ca="1">AVERAGE(OFFSET(AlexNet_data!D$43:O$52,0,0,10,1))</f>
        <v>0.99917</v>
      </c>
      <c r="F10" s="191">
        <f ca="1">AVERAGE(OFFSET(AlexNet_data!E$43:P$52,0,0,10,1))</f>
        <v>0.97824000000000011</v>
      </c>
      <c r="G10" s="191">
        <f ca="1">AVERAGE(OFFSET(AlexNet_data!F$43:Q$52,0,0,10,1))</f>
        <v>0.99666999999999994</v>
      </c>
      <c r="H10" s="191">
        <f ca="1">AVERAGE(OFFSET(AlexNet_data!G$43:R$52,0,0,10,1))</f>
        <v>0.97581999999999991</v>
      </c>
      <c r="I10" s="191">
        <f ca="1">AVERAGE(OFFSET(AlexNet_data!H$43:S$52,0,0,10,1))</f>
        <v>0.49499665599999998</v>
      </c>
      <c r="J10" s="191">
        <f ca="1">AVERAGE(OFFSET(AlexNet_data!I$43:T$52,0,0,10,1))</f>
        <v>0.95833334099999978</v>
      </c>
      <c r="K10" s="191">
        <f ca="1">AVERAGE(OFFSET(AlexNet_data!J$43:U$52,0,0,10,1))</f>
        <v>0.48746</v>
      </c>
      <c r="L10" s="192">
        <f ca="1">AVERAGE(OFFSET(AlexNet_data!K$43:V$52,0,0,10,1))</f>
        <v>1</v>
      </c>
      <c r="M10" s="192">
        <f ca="1">AVERAGE(OFFSET(AlexNet_data!L$43:W$52,0,0,10,1))</f>
        <v>1</v>
      </c>
      <c r="N10" s="192">
        <f ca="1">AVERAGE(OFFSET(AlexNet_data!M$43:X$52,0,0,10,1))</f>
        <v>0.52083334199999998</v>
      </c>
      <c r="O10" s="192">
        <f ca="1">AVERAGE(OFFSET(AlexNet_data!N$43:Y$52,0,0,10,1))</f>
        <v>1</v>
      </c>
      <c r="P10" s="192">
        <f ca="1">AVERAGE(OFFSET(AlexNet_data!O$43:Z$52,0,0,10,1))</f>
        <v>0.51833332900000006</v>
      </c>
    </row>
    <row r="11" spans="4:16">
      <c r="D11" s="193" t="s">
        <v>17</v>
      </c>
      <c r="E11" s="191">
        <f ca="1">AVERAGE(OFFSET(AlexNet_data!D$53:O$62,0,0,10,1))</f>
        <v>1</v>
      </c>
      <c r="F11" s="191">
        <f ca="1">AVERAGE(OFFSET(AlexNet_data!E$53:P$62,0,0,10,1))</f>
        <v>1</v>
      </c>
      <c r="G11" s="191">
        <f ca="1">AVERAGE(OFFSET(AlexNet_data!F$53:Q$62,0,0,10,1))</f>
        <v>1</v>
      </c>
      <c r="H11" s="191">
        <f ca="1">AVERAGE(OFFSET(AlexNet_data!G$53:R$62,0,0,10,1))</f>
        <v>1</v>
      </c>
      <c r="I11" s="191">
        <f ca="1">AVERAGE(OFFSET(AlexNet_data!H$53:S$62,0,0,10,1))</f>
        <v>0.48416999699999996</v>
      </c>
      <c r="J11" s="191">
        <f ca="1">AVERAGE(OFFSET(AlexNet_data!I$53:T$62,0,0,10,1))</f>
        <v>1</v>
      </c>
      <c r="K11" s="191">
        <f ca="1">AVERAGE(OFFSET(AlexNet_data!J$53:U$62,0,0,10,1))</f>
        <v>0.50123999999999991</v>
      </c>
      <c r="L11" s="192">
        <f ca="1">AVERAGE(OFFSET(AlexNet_data!K$53:V$62,0,0,10,1))</f>
        <v>1</v>
      </c>
      <c r="M11" s="192">
        <f ca="1">AVERAGE(OFFSET(AlexNet_data!L$53:W$62,0,0,10,1))</f>
        <v>1</v>
      </c>
      <c r="N11" s="192">
        <f ca="1">AVERAGE(OFFSET(AlexNet_data!M$53:X$62,0,0,10,1))</f>
        <v>0.47916666799999996</v>
      </c>
      <c r="O11" s="192">
        <f ca="1">AVERAGE(OFFSET(AlexNet_data!N$53:Y$62,0,0,10,1))</f>
        <v>1</v>
      </c>
      <c r="P11" s="192">
        <f ca="1">AVERAGE(OFFSET(AlexNet_data!O$53:Z$62,0,0,10,1))</f>
        <v>0.455416665</v>
      </c>
    </row>
    <row r="12" spans="4:16">
      <c r="D12" s="193" t="s">
        <v>16</v>
      </c>
      <c r="E12" s="191">
        <f ca="1">AVERAGE(OFFSET(AlexNet_data!D$63:O$72,0,0,10,1))</f>
        <v>1</v>
      </c>
      <c r="F12" s="191">
        <f ca="1">AVERAGE(OFFSET(AlexNet_data!E$63:P$72,0,0,10,1))</f>
        <v>1</v>
      </c>
      <c r="G12" s="191">
        <f ca="1">AVERAGE(OFFSET(AlexNet_data!F$63:Q$72,0,0,10,1))</f>
        <v>1</v>
      </c>
      <c r="H12" s="191">
        <f ca="1">AVERAGE(OFFSET(AlexNet_data!G$63:R$72,0,0,10,1))</f>
        <v>1</v>
      </c>
      <c r="I12" s="191">
        <f ca="1">AVERAGE(OFFSET(AlexNet_data!H$63:S$72,0,0,10,1))</f>
        <v>0.49416667000000009</v>
      </c>
      <c r="J12" s="191">
        <f ca="1">AVERAGE(OFFSET(AlexNet_data!I$63:T$72,0,0,10,1))</f>
        <v>1</v>
      </c>
      <c r="K12" s="191">
        <f ca="1">AVERAGE(OFFSET(AlexNet_data!J$63:U$72,0,0,10,1))</f>
        <v>0.51083333492279026</v>
      </c>
      <c r="L12" s="192">
        <f ca="1">AVERAGE(OFFSET(AlexNet_data!K$63:V$72,0,0,10,1))</f>
        <v>1</v>
      </c>
      <c r="M12" s="192">
        <f ca="1">AVERAGE(OFFSET(AlexNet_data!L$63:W$72,0,0,10,1))</f>
        <v>1</v>
      </c>
      <c r="N12" s="192">
        <f ca="1">AVERAGE(OFFSET(AlexNet_data!M$63:X$72,0,0,10,1))</f>
        <v>0.512083332</v>
      </c>
      <c r="O12" s="192">
        <f ca="1">AVERAGE(OFFSET(AlexNet_data!N$63:Y$72,0,0,10,1))</f>
        <v>1</v>
      </c>
      <c r="P12" s="192">
        <f ca="1">AVERAGE(OFFSET(AlexNet_data!O$63:Z$72,0,0,10,1))</f>
        <v>0.51104167399999989</v>
      </c>
    </row>
    <row r="14" spans="4:16">
      <c r="E14"/>
      <c r="F14"/>
      <c r="G14"/>
    </row>
    <row r="15" spans="4:16">
      <c r="D15" s="184">
        <v>3.3797999999999999</v>
      </c>
      <c r="E15" s="184">
        <v>2.9317000000000002</v>
      </c>
      <c r="F15" s="184">
        <v>3.3644100732581501</v>
      </c>
      <c r="G15"/>
      <c r="H15"/>
      <c r="I15"/>
      <c r="J15"/>
      <c r="L15" s="262" t="s">
        <v>137</v>
      </c>
      <c r="M15" s="262" t="s">
        <v>138</v>
      </c>
      <c r="N15" s="262" t="s">
        <v>139</v>
      </c>
    </row>
    <row r="16" spans="4:16">
      <c r="D16" s="184">
        <v>3.1903000000000001</v>
      </c>
      <c r="E16" s="184">
        <v>3.3647</v>
      </c>
      <c r="F16" s="184">
        <v>3.2654684144397099</v>
      </c>
      <c r="G16"/>
      <c r="H16"/>
      <c r="I16"/>
      <c r="J16" t="s">
        <v>140</v>
      </c>
      <c r="K16" s="262" t="s">
        <v>76</v>
      </c>
      <c r="L16" s="264">
        <v>0.84444999999999992</v>
      </c>
      <c r="M16" s="264">
        <v>0.8333299999999999</v>
      </c>
      <c r="N16" s="264">
        <v>0.52083332999999998</v>
      </c>
    </row>
    <row r="17" spans="4:22">
      <c r="D17" s="184">
        <v>3.0678999999999998</v>
      </c>
      <c r="E17" s="184">
        <v>3.2111000000000001</v>
      </c>
      <c r="F17" s="184">
        <v>3.3878304681112601</v>
      </c>
      <c r="G17"/>
      <c r="H17"/>
      <c r="I17"/>
      <c r="J17"/>
      <c r="K17" s="262" t="s">
        <v>52</v>
      </c>
      <c r="L17" s="264">
        <v>0.96250000000000013</v>
      </c>
      <c r="M17" s="264">
        <v>0.77500000000000002</v>
      </c>
      <c r="N17" s="264">
        <v>0.63541999999999998</v>
      </c>
      <c r="O17"/>
      <c r="P17"/>
      <c r="Q17"/>
      <c r="R17"/>
      <c r="S17"/>
      <c r="T17"/>
      <c r="U17"/>
      <c r="V17"/>
    </row>
    <row r="18" spans="4:22">
      <c r="D18" s="184">
        <v>3.4251</v>
      </c>
      <c r="E18" s="184">
        <v>3.1690999999999998</v>
      </c>
      <c r="F18" s="184">
        <v>3.41646771098292</v>
      </c>
      <c r="G18"/>
      <c r="H18"/>
      <c r="I18"/>
      <c r="J18"/>
      <c r="K18" s="262" t="s">
        <v>53</v>
      </c>
      <c r="L18" s="264">
        <v>0.98472000000000004</v>
      </c>
      <c r="M18" s="264">
        <v>0.99304999999999999</v>
      </c>
      <c r="N18" s="264">
        <v>0.68888889000000009</v>
      </c>
      <c r="O18"/>
      <c r="P18"/>
      <c r="Q18"/>
      <c r="R18"/>
      <c r="S18"/>
      <c r="T18"/>
      <c r="U18"/>
      <c r="V18"/>
    </row>
    <row r="19" spans="4:22">
      <c r="D19" s="184">
        <v>3.4567999999999999</v>
      </c>
      <c r="E19" s="184">
        <v>3.3776000000000002</v>
      </c>
      <c r="F19" s="184">
        <v>2.7859952560690902</v>
      </c>
      <c r="G19"/>
      <c r="H19"/>
      <c r="I19"/>
      <c r="J19"/>
      <c r="K19" s="262" t="s">
        <v>54</v>
      </c>
      <c r="L19" s="264">
        <v>0.99584000000000006</v>
      </c>
      <c r="M19" s="264">
        <v>0.99687999999999999</v>
      </c>
      <c r="N19" s="264">
        <v>0.76562498999999984</v>
      </c>
      <c r="O19"/>
      <c r="P19"/>
      <c r="Q19"/>
      <c r="R19"/>
      <c r="S19"/>
      <c r="T19"/>
      <c r="U19"/>
      <c r="V19"/>
    </row>
    <row r="20" spans="4:22">
      <c r="D20" s="184">
        <v>3.3845000000000001</v>
      </c>
      <c r="E20" s="184">
        <v>3.1981999999999999</v>
      </c>
      <c r="F20" s="184">
        <v>3.24795478998228</v>
      </c>
      <c r="G20"/>
      <c r="H20"/>
      <c r="I20"/>
      <c r="J20"/>
      <c r="K20" s="262" t="s">
        <v>55</v>
      </c>
      <c r="L20" s="264">
        <v>0.99666999999999994</v>
      </c>
      <c r="M20" s="264">
        <v>0.99917</v>
      </c>
      <c r="N20" s="264">
        <v>0.95833334099999978</v>
      </c>
    </row>
    <row r="21" spans="4:22">
      <c r="D21" s="184">
        <v>3.4594999999999998</v>
      </c>
      <c r="E21" s="184">
        <v>3.3578000000000001</v>
      </c>
      <c r="F21" s="184">
        <v>2.4396357591762099</v>
      </c>
      <c r="G21"/>
      <c r="H21"/>
      <c r="I21"/>
      <c r="J21"/>
      <c r="K21"/>
    </row>
    <row r="22" spans="4:22">
      <c r="D22" s="184">
        <v>3.8037999999999998</v>
      </c>
      <c r="E22" s="184">
        <v>3.4621</v>
      </c>
      <c r="F22" s="184">
        <v>2.7528420104536901</v>
      </c>
      <c r="G22"/>
      <c r="H22"/>
      <c r="I22"/>
      <c r="J22"/>
      <c r="K22"/>
    </row>
    <row r="23" spans="4:22">
      <c r="D23" s="184">
        <v>3.2450000000000001</v>
      </c>
      <c r="E23" s="184">
        <v>3.3016999999999999</v>
      </c>
      <c r="F23" s="184">
        <v>3.14300938539726</v>
      </c>
      <c r="G23"/>
      <c r="H23"/>
      <c r="I23"/>
      <c r="J23"/>
      <c r="L23" s="262" t="s">
        <v>137</v>
      </c>
      <c r="M23" s="262" t="s">
        <v>138</v>
      </c>
      <c r="N23" s="262" t="s">
        <v>139</v>
      </c>
    </row>
    <row r="24" spans="4:22">
      <c r="D24" s="184">
        <v>3.2892000000000001</v>
      </c>
      <c r="E24" s="184">
        <v>3.4554</v>
      </c>
      <c r="F24" s="184">
        <v>3.2254</v>
      </c>
      <c r="G24"/>
      <c r="H24"/>
      <c r="I24"/>
      <c r="J24" t="s">
        <v>141</v>
      </c>
      <c r="K24" s="263" t="s">
        <v>76</v>
      </c>
      <c r="L24" s="265">
        <f>AVERAGE(D15:D24)</f>
        <v>3.3701899999999996</v>
      </c>
      <c r="M24" s="265">
        <f>AVERAGE(E15:E24)</f>
        <v>3.28294</v>
      </c>
      <c r="N24" s="265">
        <f>AVERAGE(F15:F24)</f>
        <v>3.1029013867870572</v>
      </c>
    </row>
    <row r="25" spans="4:22">
      <c r="D25" s="185">
        <v>2.9586999999999999</v>
      </c>
      <c r="E25" s="185">
        <v>3.7888000000000002</v>
      </c>
      <c r="F25" s="185">
        <v>2.78038786178411</v>
      </c>
      <c r="G25"/>
      <c r="H25"/>
      <c r="I25"/>
      <c r="J25"/>
      <c r="K25" s="263" t="s">
        <v>52</v>
      </c>
      <c r="L25" s="265">
        <f>AVERAGE(D25:D34)</f>
        <v>3.0671499999999998</v>
      </c>
      <c r="M25" s="265">
        <f>AVERAGE(E25:E34)</f>
        <v>3.1320300000000003</v>
      </c>
      <c r="N25" s="265">
        <f>AVERAGE(F25:F34)</f>
        <v>3.2708101990198486</v>
      </c>
    </row>
    <row r="26" spans="4:22">
      <c r="D26" s="185">
        <v>3.1977000000000002</v>
      </c>
      <c r="E26" s="185">
        <v>3.1151</v>
      </c>
      <c r="F26" s="185">
        <v>3.4841780108074798</v>
      </c>
      <c r="G26"/>
      <c r="H26"/>
      <c r="I26"/>
      <c r="J26"/>
      <c r="K26" s="263" t="s">
        <v>53</v>
      </c>
      <c r="L26" s="265">
        <f>AVERAGE(D35:D44)</f>
        <v>2.55111</v>
      </c>
      <c r="M26" s="265">
        <f>AVERAGE(E35:E44)</f>
        <v>2.16723</v>
      </c>
      <c r="N26" s="265">
        <f>AVERAGE(F35:F44)</f>
        <v>2.9485944616288253</v>
      </c>
    </row>
    <row r="27" spans="4:22">
      <c r="D27" s="185">
        <v>3.0427</v>
      </c>
      <c r="E27" s="185">
        <v>3.5571000000000002</v>
      </c>
      <c r="F27" s="185">
        <v>3.0098689822263398</v>
      </c>
      <c r="G27"/>
      <c r="H27"/>
      <c r="I27"/>
      <c r="J27"/>
      <c r="K27" s="263" t="s">
        <v>54</v>
      </c>
      <c r="L27" s="265">
        <f>AVERAGE(D45:D54)</f>
        <v>2.11103</v>
      </c>
      <c r="M27" s="265">
        <f>AVERAGE(E45:E54)</f>
        <v>1.8178400000000003</v>
      </c>
      <c r="N27" s="265">
        <f>AVERAGE(F45:F54)</f>
        <v>2.4215092625479722</v>
      </c>
    </row>
    <row r="28" spans="4:22">
      <c r="D28" s="185">
        <v>3.5529999999999999</v>
      </c>
      <c r="E28" s="185">
        <v>3.6604000000000001</v>
      </c>
      <c r="F28" s="185">
        <v>3.3861532377642201</v>
      </c>
      <c r="G28"/>
      <c r="H28"/>
      <c r="I28"/>
      <c r="J28"/>
      <c r="K28" s="263" t="s">
        <v>55</v>
      </c>
      <c r="L28" s="265">
        <f>AVERAGE(D55:D64)</f>
        <v>1.3373400000000002</v>
      </c>
      <c r="M28" s="265">
        <f>AVERAGE(E55:E64)</f>
        <v>1.18414</v>
      </c>
      <c r="N28" s="265">
        <f>AVERAGE(F55:F64)</f>
        <v>1.573199505496903</v>
      </c>
    </row>
    <row r="29" spans="4:22">
      <c r="D29" s="185">
        <v>2.8517999999999999</v>
      </c>
      <c r="E29" s="185">
        <v>2.4544999999999999</v>
      </c>
      <c r="F29" s="185">
        <v>3.4067601880361802</v>
      </c>
      <c r="G29"/>
      <c r="H29"/>
      <c r="I29"/>
      <c r="J29"/>
    </row>
    <row r="30" spans="4:22">
      <c r="D30" s="185">
        <v>3.2907999999999999</v>
      </c>
      <c r="E30" s="185">
        <v>3.1221000000000001</v>
      </c>
      <c r="F30" s="185">
        <v>3.5140622992848201</v>
      </c>
      <c r="G30"/>
      <c r="H30"/>
      <c r="I30"/>
      <c r="J30"/>
    </row>
    <row r="31" spans="4:22">
      <c r="D31" s="185">
        <v>2.7290000000000001</v>
      </c>
      <c r="E31" s="185">
        <v>3.0636000000000001</v>
      </c>
      <c r="F31" s="185">
        <v>3.6308061411214401</v>
      </c>
      <c r="G31"/>
      <c r="H31"/>
      <c r="I31"/>
      <c r="J31"/>
    </row>
    <row r="32" spans="4:22">
      <c r="D32" s="185">
        <v>3.4662000000000002</v>
      </c>
      <c r="E32" s="185">
        <v>3.2025000000000001</v>
      </c>
      <c r="F32" s="185">
        <v>3.5972693964492399</v>
      </c>
      <c r="G32"/>
      <c r="H32"/>
      <c r="I32"/>
      <c r="J32"/>
    </row>
    <row r="33" spans="4:10">
      <c r="D33" s="185">
        <v>2.831</v>
      </c>
      <c r="E33" s="185">
        <v>2.7164000000000001</v>
      </c>
      <c r="F33" s="185">
        <v>3.37881587272466</v>
      </c>
      <c r="G33"/>
      <c r="H33"/>
      <c r="I33"/>
      <c r="J33"/>
    </row>
    <row r="34" spans="4:10">
      <c r="D34" s="185">
        <v>2.7505999999999999</v>
      </c>
      <c r="E34" s="185">
        <v>2.6398000000000001</v>
      </c>
      <c r="F34" s="185">
        <v>2.5198</v>
      </c>
      <c r="G34"/>
      <c r="H34"/>
      <c r="I34"/>
      <c r="J34"/>
    </row>
    <row r="35" spans="4:10">
      <c r="D35" s="186">
        <v>2.6303000000000001</v>
      </c>
      <c r="E35" s="186">
        <v>2.6192000000000002</v>
      </c>
      <c r="F35" s="186">
        <v>3.3685226596920601</v>
      </c>
      <c r="G35"/>
      <c r="H35"/>
      <c r="I35"/>
      <c r="J35"/>
    </row>
    <row r="36" spans="4:10">
      <c r="D36" s="186">
        <v>2.0064000000000002</v>
      </c>
      <c r="E36" s="186">
        <v>1.8580000000000001</v>
      </c>
      <c r="F36" s="186">
        <v>3.74118037941833</v>
      </c>
      <c r="G36"/>
      <c r="H36"/>
      <c r="I36"/>
      <c r="J36"/>
    </row>
    <row r="37" spans="4:10">
      <c r="D37" s="186">
        <v>3.3026</v>
      </c>
      <c r="E37" s="186">
        <v>3.0085999999999999</v>
      </c>
      <c r="F37" s="186">
        <v>2.6207341678354199</v>
      </c>
    </row>
    <row r="38" spans="4:10">
      <c r="D38" s="186">
        <v>2.5752000000000002</v>
      </c>
      <c r="E38" s="186">
        <v>2.1162999999999998</v>
      </c>
      <c r="F38" s="186">
        <v>3.1448157201862701</v>
      </c>
    </row>
    <row r="39" spans="4:10">
      <c r="D39" s="186">
        <v>2.0878000000000001</v>
      </c>
      <c r="E39" s="186">
        <v>2.1061000000000001</v>
      </c>
      <c r="F39" s="186">
        <v>3.2513919640691999</v>
      </c>
    </row>
    <row r="40" spans="4:10">
      <c r="D40" s="186">
        <v>2.7267999999999999</v>
      </c>
      <c r="E40" s="186">
        <v>2.4236</v>
      </c>
      <c r="F40" s="186">
        <v>2.9092784268515399</v>
      </c>
    </row>
    <row r="41" spans="4:10">
      <c r="D41" s="186">
        <v>2.9590000000000001</v>
      </c>
      <c r="E41" s="186">
        <v>1.7793000000000001</v>
      </c>
      <c r="F41" s="186">
        <v>3.0321717216241302</v>
      </c>
    </row>
    <row r="42" spans="4:10">
      <c r="D42" s="186">
        <v>2.1236999999999999</v>
      </c>
      <c r="E42" s="186">
        <v>2.5171999999999999</v>
      </c>
      <c r="F42" s="186">
        <v>2.3610113053708401</v>
      </c>
    </row>
    <row r="43" spans="4:10">
      <c r="D43" s="186">
        <v>2.1964999999999999</v>
      </c>
      <c r="E43" s="186">
        <v>0.44009999999999999</v>
      </c>
      <c r="F43" s="186">
        <v>2.6836736938668002</v>
      </c>
    </row>
    <row r="44" spans="4:10">
      <c r="D44" s="186">
        <v>2.9028</v>
      </c>
      <c r="E44" s="186">
        <v>2.8039000000000001</v>
      </c>
      <c r="F44" s="186">
        <v>2.37316457737366</v>
      </c>
    </row>
    <row r="45" spans="4:10">
      <c r="D45" s="187">
        <v>1.6187</v>
      </c>
      <c r="E45" s="187">
        <v>2.2688999999999999</v>
      </c>
      <c r="F45" s="187">
        <v>1.5657022175581501</v>
      </c>
    </row>
    <row r="46" spans="4:10">
      <c r="D46" s="187">
        <v>1.8561000000000001</v>
      </c>
      <c r="E46" s="187">
        <v>2.5428999999999999</v>
      </c>
      <c r="F46" s="187">
        <v>2.3144315774889899</v>
      </c>
    </row>
    <row r="47" spans="4:10">
      <c r="D47" s="187">
        <v>1.8261000000000001</v>
      </c>
      <c r="E47" s="187">
        <v>1.5394000000000001</v>
      </c>
      <c r="F47" s="187">
        <v>2.6038262291230998</v>
      </c>
    </row>
    <row r="48" spans="4:10">
      <c r="D48" s="187">
        <v>2.6648000000000001</v>
      </c>
      <c r="E48" s="187">
        <v>2.3452000000000002</v>
      </c>
      <c r="F48" s="187">
        <v>2.1664951352105599</v>
      </c>
    </row>
    <row r="49" spans="4:6">
      <c r="D49" s="187">
        <v>2.5156000000000001</v>
      </c>
      <c r="E49" s="187">
        <v>2.0371999999999999</v>
      </c>
      <c r="F49" s="187">
        <v>2.2595206067181999</v>
      </c>
    </row>
    <row r="50" spans="4:6">
      <c r="D50" s="187">
        <v>2.5811000000000002</v>
      </c>
      <c r="E50" s="187">
        <v>1.3048999999999999</v>
      </c>
      <c r="F50" s="187">
        <v>2.5042267509128702</v>
      </c>
    </row>
    <row r="51" spans="4:6">
      <c r="D51" s="187">
        <v>1.9649000000000001</v>
      </c>
      <c r="E51" s="187">
        <v>1.2339</v>
      </c>
      <c r="F51" s="187">
        <v>3.3571476231450599</v>
      </c>
    </row>
    <row r="52" spans="4:6">
      <c r="D52" s="187">
        <v>1.2842</v>
      </c>
      <c r="E52" s="187">
        <v>1.2339</v>
      </c>
      <c r="F52" s="187">
        <v>2.5631322529004898</v>
      </c>
    </row>
    <row r="53" spans="4:6">
      <c r="D53" s="187">
        <v>2.1848000000000001</v>
      </c>
      <c r="E53" s="187">
        <v>1.2224999999999999</v>
      </c>
      <c r="F53" s="187">
        <v>3.0682967738828699</v>
      </c>
    </row>
    <row r="54" spans="4:6">
      <c r="D54" s="187">
        <v>2.6139999999999999</v>
      </c>
      <c r="E54" s="187">
        <v>2.4496000000000002</v>
      </c>
      <c r="F54" s="187">
        <v>1.81231345853943</v>
      </c>
    </row>
    <row r="55" spans="4:6">
      <c r="D55" s="188">
        <v>1.1120000000000001</v>
      </c>
      <c r="E55" s="188">
        <v>1.6579999999999999</v>
      </c>
      <c r="F55" s="188">
        <v>1.5774849653244001</v>
      </c>
    </row>
    <row r="56" spans="4:6">
      <c r="D56" s="188">
        <v>1.4611000000000001</v>
      </c>
      <c r="E56" s="188">
        <v>1.1138999999999999</v>
      </c>
      <c r="F56" s="188">
        <v>2.2077033298986901</v>
      </c>
    </row>
    <row r="57" spans="4:6">
      <c r="D57" s="188">
        <v>1.6123000000000001</v>
      </c>
      <c r="E57" s="188">
        <v>1.1028</v>
      </c>
      <c r="F57" s="188">
        <v>1.62722817615226</v>
      </c>
    </row>
    <row r="58" spans="4:6">
      <c r="D58" s="188">
        <v>1.0129999999999999</v>
      </c>
      <c r="E58" s="188">
        <v>1.0259</v>
      </c>
      <c r="F58" s="188">
        <v>1.03578578763537</v>
      </c>
    </row>
    <row r="59" spans="4:6">
      <c r="D59" s="188">
        <v>1.1353</v>
      </c>
      <c r="E59" s="188">
        <v>0.82079999999999997</v>
      </c>
      <c r="F59" s="188">
        <v>1.2733749195381401</v>
      </c>
    </row>
    <row r="60" spans="4:6">
      <c r="D60" s="188">
        <v>1.7938000000000001</v>
      </c>
      <c r="E60" s="188">
        <v>1.323</v>
      </c>
      <c r="F60" s="188">
        <v>1.1779952071331099</v>
      </c>
    </row>
    <row r="61" spans="4:6">
      <c r="D61" s="188">
        <v>0.96199999999999997</v>
      </c>
      <c r="E61" s="188">
        <v>0.31809999999999999</v>
      </c>
      <c r="F61" s="188">
        <v>1.2081308099958601</v>
      </c>
    </row>
    <row r="62" spans="4:6">
      <c r="D62" s="188">
        <v>1.5309999999999999</v>
      </c>
      <c r="E62" s="188">
        <v>1.2427999999999999</v>
      </c>
      <c r="F62" s="188">
        <v>2.0085360871420899</v>
      </c>
    </row>
    <row r="63" spans="4:6">
      <c r="D63" s="188">
        <v>1.276</v>
      </c>
      <c r="E63" s="188">
        <v>1.8456999999999999</v>
      </c>
      <c r="F63" s="188">
        <v>2.2347259874696999</v>
      </c>
    </row>
    <row r="64" spans="4:6">
      <c r="D64" s="188">
        <v>1.4769000000000001</v>
      </c>
      <c r="E64" s="188">
        <v>1.3904000000000001</v>
      </c>
      <c r="F64" s="188">
        <v>1.38102978467941</v>
      </c>
    </row>
  </sheetData>
  <mergeCells count="6">
    <mergeCell ref="L4:P4"/>
    <mergeCell ref="E4:F4"/>
    <mergeCell ref="G4:H4"/>
    <mergeCell ref="I4:I5"/>
    <mergeCell ref="J4:J5"/>
    <mergeCell ref="K4:K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24E6-A69E-4333-A637-0EA8A8A6D8DF}">
  <dimension ref="B1:Y38"/>
  <sheetViews>
    <sheetView topLeftCell="A19" workbookViewId="0">
      <selection activeCell="F53" sqref="F53"/>
    </sheetView>
  </sheetViews>
  <sheetFormatPr defaultRowHeight="16.5"/>
  <sheetData>
    <row r="1" spans="2:25">
      <c r="B1" t="s">
        <v>101</v>
      </c>
    </row>
    <row r="2" spans="2:25" ht="40.5" customHeight="1">
      <c r="B2" s="487" t="s">
        <v>82</v>
      </c>
      <c r="C2" s="487"/>
      <c r="D2" s="487"/>
      <c r="E2" s="487"/>
      <c r="F2" s="487"/>
      <c r="G2" s="487"/>
      <c r="H2" s="487"/>
      <c r="J2" s="476" t="s">
        <v>102</v>
      </c>
      <c r="K2" s="476"/>
      <c r="L2" s="476"/>
      <c r="M2" s="476"/>
      <c r="N2" s="476"/>
      <c r="O2" s="476"/>
      <c r="P2" s="476"/>
      <c r="Q2" s="240"/>
      <c r="R2" s="476" t="s">
        <v>102</v>
      </c>
      <c r="S2" s="476"/>
      <c r="T2" s="476"/>
      <c r="U2" s="476"/>
      <c r="V2" s="476"/>
      <c r="W2" s="476"/>
      <c r="X2" s="476"/>
      <c r="Y2" s="240"/>
    </row>
    <row r="3" spans="2:25">
      <c r="B3" s="237" t="s">
        <v>83</v>
      </c>
      <c r="C3" s="237" t="s">
        <v>84</v>
      </c>
      <c r="D3" s="210"/>
      <c r="E3" s="210"/>
      <c r="F3" s="210"/>
      <c r="G3" s="210"/>
      <c r="H3" s="210"/>
      <c r="J3" s="477" t="s">
        <v>83</v>
      </c>
      <c r="K3" s="477" t="s">
        <v>84</v>
      </c>
      <c r="L3" s="478"/>
      <c r="M3" s="478"/>
      <c r="N3" s="478"/>
      <c r="O3" s="478"/>
      <c r="P3" s="478"/>
      <c r="Q3" s="240"/>
      <c r="R3" s="477" t="s">
        <v>83</v>
      </c>
      <c r="S3" s="477" t="s">
        <v>84</v>
      </c>
      <c r="T3" s="478"/>
      <c r="U3" s="478"/>
      <c r="V3" s="478"/>
      <c r="W3" s="478"/>
      <c r="X3" s="478"/>
      <c r="Y3" s="240"/>
    </row>
    <row r="4" spans="2:25" ht="23.25">
      <c r="B4" s="238" t="s">
        <v>85</v>
      </c>
      <c r="C4" s="238"/>
      <c r="D4" s="211" t="s">
        <v>86</v>
      </c>
      <c r="E4" s="212" t="s">
        <v>87</v>
      </c>
      <c r="F4" s="212" t="s">
        <v>88</v>
      </c>
      <c r="G4" s="212" t="s">
        <v>89</v>
      </c>
      <c r="H4" s="213" t="s">
        <v>90</v>
      </c>
      <c r="J4" s="479" t="s">
        <v>103</v>
      </c>
      <c r="K4" s="479"/>
      <c r="L4" s="481" t="s">
        <v>104</v>
      </c>
      <c r="M4" s="470" t="s">
        <v>105</v>
      </c>
      <c r="N4" s="470" t="s">
        <v>115</v>
      </c>
      <c r="O4" s="470" t="s">
        <v>116</v>
      </c>
      <c r="P4" s="471"/>
      <c r="Q4" s="240"/>
      <c r="R4" s="479" t="s">
        <v>133</v>
      </c>
      <c r="S4" s="479"/>
      <c r="T4" s="481" t="s">
        <v>104</v>
      </c>
      <c r="U4" s="470" t="s">
        <v>105</v>
      </c>
      <c r="V4" s="470" t="s">
        <v>135</v>
      </c>
      <c r="W4" s="470" t="s">
        <v>136</v>
      </c>
      <c r="X4" s="471"/>
      <c r="Y4" s="240"/>
    </row>
    <row r="5" spans="2:25">
      <c r="B5" s="239" t="s">
        <v>91</v>
      </c>
      <c r="C5" s="214" t="s">
        <v>92</v>
      </c>
      <c r="D5" s="215">
        <v>73.036645953531433</v>
      </c>
      <c r="E5" s="216">
        <v>4</v>
      </c>
      <c r="F5" s="217">
        <v>18.259161488382858</v>
      </c>
      <c r="G5" s="217">
        <v>85.930952941695026</v>
      </c>
      <c r="H5" s="218">
        <v>6.6207448738332262E-18</v>
      </c>
      <c r="J5" s="480"/>
      <c r="K5" s="480"/>
      <c r="L5" s="482"/>
      <c r="M5" s="483"/>
      <c r="N5" s="483"/>
      <c r="O5" s="241" t="s">
        <v>95</v>
      </c>
      <c r="P5" s="242" t="s">
        <v>106</v>
      </c>
      <c r="Q5" s="240"/>
      <c r="R5" s="480"/>
      <c r="S5" s="480"/>
      <c r="T5" s="482"/>
      <c r="U5" s="483"/>
      <c r="V5" s="483"/>
      <c r="W5" s="241" t="s">
        <v>95</v>
      </c>
      <c r="X5" s="242" t="s">
        <v>106</v>
      </c>
      <c r="Y5" s="240"/>
    </row>
    <row r="6" spans="2:25" ht="22.5">
      <c r="B6" s="219"/>
      <c r="C6" s="219" t="s">
        <v>93</v>
      </c>
      <c r="D6" s="220">
        <v>73.036645953531433</v>
      </c>
      <c r="E6" s="221">
        <v>2.768503647835185</v>
      </c>
      <c r="F6" s="221">
        <v>26.381271345133321</v>
      </c>
      <c r="G6" s="221">
        <v>85.930952941695026</v>
      </c>
      <c r="H6" s="222">
        <v>5.2391771484317866E-13</v>
      </c>
      <c r="J6" s="468" t="s">
        <v>107</v>
      </c>
      <c r="K6" s="243" t="s">
        <v>108</v>
      </c>
      <c r="L6" s="244">
        <v>8.6903269033332897E-2</v>
      </c>
      <c r="M6" s="245">
        <v>8.1492626706866689E-2</v>
      </c>
      <c r="N6" s="245">
        <v>1</v>
      </c>
      <c r="O6" s="245">
        <v>-0.2137770109770174</v>
      </c>
      <c r="P6" s="246">
        <v>0.3875835490436832</v>
      </c>
      <c r="Q6" s="240"/>
      <c r="R6" s="468" t="s">
        <v>107</v>
      </c>
      <c r="S6" s="243" t="s">
        <v>108</v>
      </c>
      <c r="T6" s="244">
        <v>-0.17374800000000012</v>
      </c>
      <c r="U6" s="245">
        <v>7.8301275153516287E-2</v>
      </c>
      <c r="V6" s="245">
        <v>0.16096309469668044</v>
      </c>
      <c r="W6" s="245">
        <v>-0.40343101655740293</v>
      </c>
      <c r="X6" s="246">
        <v>5.5935016557402684E-2</v>
      </c>
      <c r="Y6" s="240"/>
    </row>
    <row r="7" spans="2:25" ht="22.5">
      <c r="B7" s="219"/>
      <c r="C7" s="219" t="s">
        <v>94</v>
      </c>
      <c r="D7" s="220">
        <v>73.036645953531433</v>
      </c>
      <c r="E7" s="221">
        <v>4</v>
      </c>
      <c r="F7" s="221">
        <v>18.259161488382858</v>
      </c>
      <c r="G7" s="221">
        <v>85.930952941695026</v>
      </c>
      <c r="H7" s="222">
        <v>6.6207448738332262E-18</v>
      </c>
      <c r="J7" s="472"/>
      <c r="K7" s="247" t="s">
        <v>109</v>
      </c>
      <c r="L7" s="248" t="s">
        <v>117</v>
      </c>
      <c r="M7" s="249">
        <v>0.11020111380557278</v>
      </c>
      <c r="N7" s="249">
        <v>1.3945523579828108E-3</v>
      </c>
      <c r="O7" s="249">
        <v>0.28867415746829128</v>
      </c>
      <c r="P7" s="250">
        <v>1.1018839678650414</v>
      </c>
      <c r="Q7" s="240"/>
      <c r="R7" s="469"/>
      <c r="S7" s="251" t="s">
        <v>109</v>
      </c>
      <c r="T7" s="260">
        <v>-0.34894299132000006</v>
      </c>
      <c r="U7" s="253">
        <v>0.12407715799239422</v>
      </c>
      <c r="V7" s="253">
        <v>6.0901329175989394E-2</v>
      </c>
      <c r="W7" s="253">
        <v>-0.71290150767479776</v>
      </c>
      <c r="X7" s="254">
        <v>1.5015525034797583E-2</v>
      </c>
      <c r="Y7" s="240"/>
    </row>
    <row r="8" spans="2:25">
      <c r="B8" s="223"/>
      <c r="C8" s="223" t="s">
        <v>95</v>
      </c>
      <c r="D8" s="224">
        <v>73.036645953531433</v>
      </c>
      <c r="E8" s="225">
        <v>1</v>
      </c>
      <c r="F8" s="225">
        <v>73.036645953531433</v>
      </c>
      <c r="G8" s="225">
        <v>85.930952941695026</v>
      </c>
      <c r="H8" s="226">
        <v>6.7005009580262817E-6</v>
      </c>
      <c r="J8" s="472"/>
      <c r="K8" s="247" t="s">
        <v>110</v>
      </c>
      <c r="L8" s="248" t="s">
        <v>118</v>
      </c>
      <c r="M8" s="249">
        <v>7.4421961230712444E-2</v>
      </c>
      <c r="N8" s="249">
        <v>1.2600320780500161E-6</v>
      </c>
      <c r="O8" s="249">
        <v>0.82760551858557374</v>
      </c>
      <c r="P8" s="250">
        <v>1.3767893416144248</v>
      </c>
      <c r="Q8" s="240"/>
      <c r="R8" s="473" t="s">
        <v>108</v>
      </c>
      <c r="S8" s="247" t="s">
        <v>107</v>
      </c>
      <c r="T8" s="255">
        <v>0.17374800000000012</v>
      </c>
      <c r="U8" s="249">
        <v>7.8301275153516287E-2</v>
      </c>
      <c r="V8" s="249">
        <v>0.16096309469668044</v>
      </c>
      <c r="W8" s="249">
        <v>-5.5935016557402684E-2</v>
      </c>
      <c r="X8" s="250">
        <v>0.40343101655740293</v>
      </c>
      <c r="Y8" s="240"/>
    </row>
    <row r="9" spans="2:25" ht="22.5">
      <c r="B9" s="223" t="s">
        <v>96</v>
      </c>
      <c r="C9" s="219" t="s">
        <v>92</v>
      </c>
      <c r="D9" s="220">
        <v>7.6495115098722053</v>
      </c>
      <c r="E9" s="227">
        <v>36</v>
      </c>
      <c r="F9" s="221">
        <v>0.21248643082978347</v>
      </c>
      <c r="G9" s="228"/>
      <c r="H9" s="229"/>
      <c r="J9" s="469"/>
      <c r="K9" s="251" t="s">
        <v>111</v>
      </c>
      <c r="L9" s="252" t="s">
        <v>119</v>
      </c>
      <c r="M9" s="253">
        <v>8.4912907104704852E-2</v>
      </c>
      <c r="N9" s="253">
        <v>3.4281884868711708E-8</v>
      </c>
      <c r="O9" s="253">
        <v>1.5828160102012794</v>
      </c>
      <c r="P9" s="254">
        <v>2.2094159301320522</v>
      </c>
      <c r="Q9" s="240"/>
      <c r="R9" s="469"/>
      <c r="S9" s="251" t="s">
        <v>109</v>
      </c>
      <c r="T9" s="260">
        <v>-0.17519499131999994</v>
      </c>
      <c r="U9" s="253">
        <v>9.3616523850459391E-2</v>
      </c>
      <c r="V9" s="253">
        <v>0.28226005447480107</v>
      </c>
      <c r="W9" s="253">
        <v>-0.44980259579942661</v>
      </c>
      <c r="X9" s="254">
        <v>9.9412613159426733E-2</v>
      </c>
      <c r="Y9" s="240"/>
    </row>
    <row r="10" spans="2:25" ht="22.5">
      <c r="B10" s="219"/>
      <c r="C10" s="219" t="s">
        <v>93</v>
      </c>
      <c r="D10" s="220">
        <v>7.6495115098722053</v>
      </c>
      <c r="E10" s="221">
        <v>24.916532830516665</v>
      </c>
      <c r="F10" s="221">
        <v>0.30700545545018298</v>
      </c>
      <c r="G10" s="228"/>
      <c r="H10" s="229"/>
      <c r="J10" s="473" t="s">
        <v>108</v>
      </c>
      <c r="K10" s="247" t="s">
        <v>107</v>
      </c>
      <c r="L10" s="255">
        <v>-8.6903269033332897E-2</v>
      </c>
      <c r="M10" s="249">
        <v>8.1492626706866689E-2</v>
      </c>
      <c r="N10" s="249">
        <v>1</v>
      </c>
      <c r="O10" s="249">
        <v>-0.3875835490436832</v>
      </c>
      <c r="P10" s="250">
        <v>0.2137770109770174</v>
      </c>
      <c r="Q10" s="240"/>
      <c r="R10" s="473" t="s">
        <v>109</v>
      </c>
      <c r="S10" s="247" t="s">
        <v>107</v>
      </c>
      <c r="T10" s="255">
        <v>0.34894299132000006</v>
      </c>
      <c r="U10" s="249">
        <v>0.12407715799239422</v>
      </c>
      <c r="V10" s="249">
        <v>6.0901329175989394E-2</v>
      </c>
      <c r="W10" s="249">
        <v>-1.5015525034797583E-2</v>
      </c>
      <c r="X10" s="250">
        <v>0.71290150767479776</v>
      </c>
      <c r="Y10" s="240"/>
    </row>
    <row r="11" spans="2:25" ht="22.5">
      <c r="B11" s="219"/>
      <c r="C11" s="219" t="s">
        <v>94</v>
      </c>
      <c r="D11" s="220">
        <v>7.6495115098722053</v>
      </c>
      <c r="E11" s="221">
        <v>36</v>
      </c>
      <c r="F11" s="221">
        <v>0.21248643082978347</v>
      </c>
      <c r="G11" s="228"/>
      <c r="H11" s="229"/>
      <c r="J11" s="472"/>
      <c r="K11" s="247" t="s">
        <v>109</v>
      </c>
      <c r="L11" s="248" t="s">
        <v>120</v>
      </c>
      <c r="M11" s="249">
        <v>0.12727145237156509</v>
      </c>
      <c r="N11" s="249">
        <v>1.0010748798526242E-2</v>
      </c>
      <c r="O11" s="249">
        <v>0.13878710220412921</v>
      </c>
      <c r="P11" s="250">
        <v>1.0779644850625378</v>
      </c>
      <c r="Q11" s="240"/>
      <c r="R11" s="474"/>
      <c r="S11" s="256" t="s">
        <v>108</v>
      </c>
      <c r="T11" s="261">
        <v>0.17519499131999994</v>
      </c>
      <c r="U11" s="258">
        <v>9.3616523850459391E-2</v>
      </c>
      <c r="V11" s="258">
        <v>0.28226005447480107</v>
      </c>
      <c r="W11" s="258">
        <v>-9.9412613159426733E-2</v>
      </c>
      <c r="X11" s="259">
        <v>0.44980259579942661</v>
      </c>
      <c r="Y11" s="240"/>
    </row>
    <row r="12" spans="2:25" ht="16.5" customHeight="1">
      <c r="B12" s="223"/>
      <c r="C12" s="223" t="s">
        <v>95</v>
      </c>
      <c r="D12" s="224">
        <v>7.6495115098722053</v>
      </c>
      <c r="E12" s="225">
        <v>9</v>
      </c>
      <c r="F12" s="225">
        <v>0.84994572331913387</v>
      </c>
      <c r="G12" s="230"/>
      <c r="H12" s="231"/>
      <c r="J12" s="472"/>
      <c r="K12" s="247" t="s">
        <v>110</v>
      </c>
      <c r="L12" s="248" t="s">
        <v>121</v>
      </c>
      <c r="M12" s="249">
        <v>0.12297153451060322</v>
      </c>
      <c r="N12" s="249">
        <v>1.7189586482079999E-4</v>
      </c>
      <c r="O12" s="249">
        <v>0.56157071485904742</v>
      </c>
      <c r="P12" s="250">
        <v>1.4690176072742862</v>
      </c>
      <c r="Q12" s="240"/>
      <c r="R12" s="475" t="s">
        <v>112</v>
      </c>
      <c r="S12" s="475"/>
      <c r="T12" s="475"/>
      <c r="U12" s="475"/>
      <c r="V12" s="475"/>
      <c r="W12" s="475"/>
      <c r="X12" s="475"/>
      <c r="Y12" s="240"/>
    </row>
    <row r="13" spans="2:25">
      <c r="B13" s="223" t="s">
        <v>97</v>
      </c>
      <c r="C13" s="219" t="s">
        <v>92</v>
      </c>
      <c r="D13" s="220">
        <v>3.0029695863978549</v>
      </c>
      <c r="E13" s="227">
        <v>2</v>
      </c>
      <c r="F13" s="221">
        <v>1.5014847931989275</v>
      </c>
      <c r="G13" s="221">
        <v>5.9379766650329469</v>
      </c>
      <c r="H13" s="222">
        <v>1.0460599982509991E-2</v>
      </c>
      <c r="J13" s="469"/>
      <c r="K13" s="251" t="s">
        <v>111</v>
      </c>
      <c r="L13" s="252" t="s">
        <v>122</v>
      </c>
      <c r="M13" s="253">
        <v>0.12692182139146027</v>
      </c>
      <c r="N13" s="253">
        <v>1.7549577068861026E-6</v>
      </c>
      <c r="O13" s="253">
        <v>1.3409140299826057</v>
      </c>
      <c r="P13" s="254">
        <v>2.2775113722840601</v>
      </c>
      <c r="Q13" s="240"/>
      <c r="R13" s="475" t="s">
        <v>134</v>
      </c>
      <c r="S13" s="475"/>
      <c r="T13" s="475"/>
      <c r="U13" s="475"/>
      <c r="V13" s="475"/>
      <c r="W13" s="475"/>
      <c r="X13" s="475"/>
      <c r="Y13" s="240"/>
    </row>
    <row r="14" spans="2:25" ht="22.5">
      <c r="B14" s="219"/>
      <c r="C14" s="219" t="s">
        <v>93</v>
      </c>
      <c r="D14" s="220">
        <v>3.0029695863978549</v>
      </c>
      <c r="E14" s="221">
        <v>1.5652037180677072</v>
      </c>
      <c r="F14" s="221">
        <v>1.9185806625255877</v>
      </c>
      <c r="G14" s="221">
        <v>5.937976665032946</v>
      </c>
      <c r="H14" s="222">
        <v>1.8153290875277242E-2</v>
      </c>
      <c r="J14" s="473" t="s">
        <v>109</v>
      </c>
      <c r="K14" s="247" t="s">
        <v>107</v>
      </c>
      <c r="L14" s="248" t="s">
        <v>123</v>
      </c>
      <c r="M14" s="249">
        <v>0.11020111380557278</v>
      </c>
      <c r="N14" s="249">
        <v>1.3945523579828108E-3</v>
      </c>
      <c r="O14" s="249">
        <v>-1.1018839678650414</v>
      </c>
      <c r="P14" s="250">
        <v>-0.28867415746829128</v>
      </c>
      <c r="Q14" s="240"/>
    </row>
    <row r="15" spans="2:25" ht="22.5">
      <c r="B15" s="219"/>
      <c r="C15" s="219" t="s">
        <v>94</v>
      </c>
      <c r="D15" s="220">
        <v>3.0029695863978549</v>
      </c>
      <c r="E15" s="221">
        <v>1.8362355420354473</v>
      </c>
      <c r="F15" s="221">
        <v>1.6353945437027624</v>
      </c>
      <c r="G15" s="221">
        <v>5.937976665032946</v>
      </c>
      <c r="H15" s="222">
        <v>1.2863332063450307E-2</v>
      </c>
      <c r="J15" s="472"/>
      <c r="K15" s="247" t="s">
        <v>108</v>
      </c>
      <c r="L15" s="248" t="s">
        <v>124</v>
      </c>
      <c r="M15" s="249">
        <v>0.12727145237156509</v>
      </c>
      <c r="N15" s="249">
        <v>1.0010748798526242E-2</v>
      </c>
      <c r="O15" s="249">
        <v>-1.0779644850625378</v>
      </c>
      <c r="P15" s="250">
        <v>-0.13878710220412921</v>
      </c>
      <c r="Q15" s="240"/>
    </row>
    <row r="16" spans="2:25">
      <c r="B16" s="223"/>
      <c r="C16" s="223" t="s">
        <v>95</v>
      </c>
      <c r="D16" s="224">
        <v>3.0029695863978549</v>
      </c>
      <c r="E16" s="225">
        <v>1</v>
      </c>
      <c r="F16" s="225">
        <v>3.0029695863978549</v>
      </c>
      <c r="G16" s="225">
        <v>5.9379766650329469</v>
      </c>
      <c r="H16" s="226">
        <v>3.7561497105095501E-2</v>
      </c>
      <c r="J16" s="472"/>
      <c r="K16" s="247" t="s">
        <v>110</v>
      </c>
      <c r="L16" s="255">
        <v>0.40691836743333343</v>
      </c>
      <c r="M16" s="249">
        <v>0.13215973154125718</v>
      </c>
      <c r="N16" s="249">
        <v>0.13161441012186714</v>
      </c>
      <c r="O16" s="249">
        <v>-8.0706423811364114E-2</v>
      </c>
      <c r="P16" s="250">
        <v>0.89454315867803103</v>
      </c>
      <c r="Q16" s="240"/>
    </row>
    <row r="17" spans="2:17" ht="33.75">
      <c r="B17" s="223" t="s">
        <v>98</v>
      </c>
      <c r="C17" s="219" t="s">
        <v>92</v>
      </c>
      <c r="D17" s="220">
        <v>4.5515042921494437</v>
      </c>
      <c r="E17" s="227">
        <v>18</v>
      </c>
      <c r="F17" s="221">
        <v>0.25286134956385797</v>
      </c>
      <c r="G17" s="228"/>
      <c r="H17" s="229"/>
      <c r="J17" s="469"/>
      <c r="K17" s="251" t="s">
        <v>111</v>
      </c>
      <c r="L17" s="252" t="s">
        <v>125</v>
      </c>
      <c r="M17" s="253">
        <v>0.16489493061535263</v>
      </c>
      <c r="N17" s="253">
        <v>4.6513411124893554E-4</v>
      </c>
      <c r="O17" s="253">
        <v>0.59243028332704584</v>
      </c>
      <c r="P17" s="254">
        <v>1.8092435316729547</v>
      </c>
      <c r="Q17" s="240"/>
    </row>
    <row r="18" spans="2:17" ht="22.5">
      <c r="B18" s="219"/>
      <c r="C18" s="219" t="s">
        <v>93</v>
      </c>
      <c r="D18" s="220">
        <v>4.5515042921494437</v>
      </c>
      <c r="E18" s="221">
        <v>14.086833462609365</v>
      </c>
      <c r="F18" s="221">
        <v>0.32310343585948442</v>
      </c>
      <c r="G18" s="228"/>
      <c r="H18" s="229"/>
      <c r="J18" s="473" t="s">
        <v>110</v>
      </c>
      <c r="K18" s="247" t="s">
        <v>107</v>
      </c>
      <c r="L18" s="248" t="s">
        <v>126</v>
      </c>
      <c r="M18" s="249">
        <v>7.4421961230712444E-2</v>
      </c>
      <c r="N18" s="249">
        <v>1.2600320780500161E-6</v>
      </c>
      <c r="O18" s="249">
        <v>-1.3767893416144248</v>
      </c>
      <c r="P18" s="250">
        <v>-0.82760551858557374</v>
      </c>
      <c r="Q18" s="240"/>
    </row>
    <row r="19" spans="2:17" ht="16.5" customHeight="1">
      <c r="B19" s="219"/>
      <c r="C19" s="219" t="s">
        <v>94</v>
      </c>
      <c r="D19" s="220">
        <v>4.5515042921494437</v>
      </c>
      <c r="E19" s="221">
        <v>16.526119878319026</v>
      </c>
      <c r="F19" s="221">
        <v>0.27541276026447448</v>
      </c>
      <c r="G19" s="228"/>
      <c r="H19" s="229"/>
      <c r="J19" s="472"/>
      <c r="K19" s="247" t="s">
        <v>108</v>
      </c>
      <c r="L19" s="248" t="s">
        <v>127</v>
      </c>
      <c r="M19" s="249">
        <v>0.12297153451060322</v>
      </c>
      <c r="N19" s="249">
        <v>1.7189586482079999E-4</v>
      </c>
      <c r="O19" s="249">
        <v>-1.4690176072742862</v>
      </c>
      <c r="P19" s="250">
        <v>-0.56157071485904742</v>
      </c>
      <c r="Q19" s="240"/>
    </row>
    <row r="20" spans="2:17">
      <c r="B20" s="223"/>
      <c r="C20" s="223" t="s">
        <v>95</v>
      </c>
      <c r="D20" s="224">
        <v>4.5515042921494437</v>
      </c>
      <c r="E20" s="225">
        <v>9</v>
      </c>
      <c r="F20" s="225">
        <v>0.50572269912771595</v>
      </c>
      <c r="G20" s="230"/>
      <c r="H20" s="231"/>
      <c r="J20" s="472"/>
      <c r="K20" s="247" t="s">
        <v>109</v>
      </c>
      <c r="L20" s="255">
        <v>-0.40691836743333343</v>
      </c>
      <c r="M20" s="249">
        <v>0.13215973154125718</v>
      </c>
      <c r="N20" s="249">
        <v>0.13161441012186714</v>
      </c>
      <c r="O20" s="249">
        <v>-0.89454315867803103</v>
      </c>
      <c r="P20" s="250">
        <v>8.0706423811364114E-2</v>
      </c>
      <c r="Q20" s="240"/>
    </row>
    <row r="21" spans="2:17">
      <c r="B21" s="484" t="s">
        <v>99</v>
      </c>
      <c r="C21" s="219" t="s">
        <v>92</v>
      </c>
      <c r="D21" s="220">
        <v>3.2288512409076753</v>
      </c>
      <c r="E21" s="227">
        <v>8</v>
      </c>
      <c r="F21" s="221">
        <v>0.40360640511345941</v>
      </c>
      <c r="G21" s="221">
        <v>2.4298380117358844</v>
      </c>
      <c r="H21" s="222">
        <v>2.1965858370945404E-2</v>
      </c>
      <c r="J21" s="469"/>
      <c r="K21" s="251" t="s">
        <v>111</v>
      </c>
      <c r="L21" s="252" t="s">
        <v>128</v>
      </c>
      <c r="M21" s="253">
        <v>0.13797623460277214</v>
      </c>
      <c r="N21" s="253">
        <v>2.7489987100403962E-3</v>
      </c>
      <c r="O21" s="253">
        <v>0.28483281622117917</v>
      </c>
      <c r="P21" s="254">
        <v>1.3030042639121535</v>
      </c>
      <c r="Q21" s="240"/>
    </row>
    <row r="22" spans="2:17" ht="22.5">
      <c r="B22" s="485"/>
      <c r="C22" s="219" t="s">
        <v>93</v>
      </c>
      <c r="D22" s="220">
        <v>3.2288512409076753</v>
      </c>
      <c r="E22" s="221">
        <v>3.8384112431918882</v>
      </c>
      <c r="F22" s="221">
        <v>0.84119471217020403</v>
      </c>
      <c r="G22" s="221">
        <v>2.4298380117358844</v>
      </c>
      <c r="H22" s="222">
        <v>6.8419269765885762E-2</v>
      </c>
      <c r="J22" s="473" t="s">
        <v>111</v>
      </c>
      <c r="K22" s="247" t="s">
        <v>107</v>
      </c>
      <c r="L22" s="248" t="s">
        <v>129</v>
      </c>
      <c r="M22" s="249">
        <v>8.4912907104704852E-2</v>
      </c>
      <c r="N22" s="249">
        <v>3.4281884868711708E-8</v>
      </c>
      <c r="O22" s="249">
        <v>-2.2094159301320522</v>
      </c>
      <c r="P22" s="250">
        <v>-1.5828160102012794</v>
      </c>
      <c r="Q22" s="240"/>
    </row>
    <row r="23" spans="2:17" ht="22.5">
      <c r="B23" s="485"/>
      <c r="C23" s="219" t="s">
        <v>94</v>
      </c>
      <c r="D23" s="220">
        <v>3.2288512409076753</v>
      </c>
      <c r="E23" s="221">
        <v>7.0490141981823724</v>
      </c>
      <c r="F23" s="221">
        <v>0.45805713396637115</v>
      </c>
      <c r="G23" s="221">
        <v>2.4298380117358844</v>
      </c>
      <c r="H23" s="222">
        <v>2.8285121278191275E-2</v>
      </c>
      <c r="J23" s="472"/>
      <c r="K23" s="247" t="s">
        <v>108</v>
      </c>
      <c r="L23" s="248" t="s">
        <v>130</v>
      </c>
      <c r="M23" s="249">
        <v>0.12692182139146027</v>
      </c>
      <c r="N23" s="249">
        <v>1.7549577068861026E-6</v>
      </c>
      <c r="O23" s="249">
        <v>-2.2775113722840601</v>
      </c>
      <c r="P23" s="250">
        <v>-1.3409140299826057</v>
      </c>
      <c r="Q23" s="240"/>
    </row>
    <row r="24" spans="2:17">
      <c r="B24" s="484"/>
      <c r="C24" s="223" t="s">
        <v>95</v>
      </c>
      <c r="D24" s="224">
        <v>3.2288512409076753</v>
      </c>
      <c r="E24" s="225">
        <v>1</v>
      </c>
      <c r="F24" s="225">
        <v>3.2288512409076753</v>
      </c>
      <c r="G24" s="225">
        <v>2.4298380117358844</v>
      </c>
      <c r="H24" s="226">
        <v>0.15347453472124395</v>
      </c>
      <c r="J24" s="472"/>
      <c r="K24" s="247" t="s">
        <v>109</v>
      </c>
      <c r="L24" s="248" t="s">
        <v>131</v>
      </c>
      <c r="M24" s="249">
        <v>0.16489493061535263</v>
      </c>
      <c r="N24" s="249">
        <v>4.6513411124893554E-4</v>
      </c>
      <c r="O24" s="249">
        <v>-1.8092435316729547</v>
      </c>
      <c r="P24" s="250">
        <v>-0.59243028332704584</v>
      </c>
      <c r="Q24" s="240"/>
    </row>
    <row r="25" spans="2:17">
      <c r="B25" s="484" t="s">
        <v>100</v>
      </c>
      <c r="C25" s="219" t="s">
        <v>92</v>
      </c>
      <c r="D25" s="220">
        <v>11.959505542268127</v>
      </c>
      <c r="E25" s="227">
        <v>72</v>
      </c>
      <c r="F25" s="221">
        <v>0.16610424364261289</v>
      </c>
      <c r="G25" s="228"/>
      <c r="H25" s="229"/>
      <c r="J25" s="474"/>
      <c r="K25" s="256" t="s">
        <v>110</v>
      </c>
      <c r="L25" s="257" t="s">
        <v>132</v>
      </c>
      <c r="M25" s="258">
        <v>0.13797623460277214</v>
      </c>
      <c r="N25" s="258">
        <v>2.7489987100403962E-3</v>
      </c>
      <c r="O25" s="258">
        <v>-1.3030042639121535</v>
      </c>
      <c r="P25" s="259">
        <v>-0.28483281622117917</v>
      </c>
      <c r="Q25" s="240"/>
    </row>
    <row r="26" spans="2:17" ht="22.5">
      <c r="B26" s="485"/>
      <c r="C26" s="219" t="s">
        <v>93</v>
      </c>
      <c r="D26" s="220">
        <v>11.959505542268127</v>
      </c>
      <c r="E26" s="221">
        <v>34.545701188726994</v>
      </c>
      <c r="F26" s="221">
        <v>0.34619374135531433</v>
      </c>
      <c r="G26" s="228"/>
      <c r="H26" s="229"/>
      <c r="J26" s="475" t="s">
        <v>112</v>
      </c>
      <c r="K26" s="475"/>
      <c r="L26" s="475"/>
      <c r="M26" s="475"/>
      <c r="N26" s="475"/>
      <c r="O26" s="475"/>
      <c r="P26" s="475"/>
      <c r="Q26" s="240"/>
    </row>
    <row r="27" spans="2:17" ht="16.5" customHeight="1">
      <c r="B27" s="485"/>
      <c r="C27" s="219" t="s">
        <v>94</v>
      </c>
      <c r="D27" s="220">
        <v>11.959505542268127</v>
      </c>
      <c r="E27" s="221">
        <v>63.441127783641349</v>
      </c>
      <c r="F27" s="221">
        <v>0.18851344482800877</v>
      </c>
      <c r="G27" s="228"/>
      <c r="H27" s="229"/>
      <c r="J27" s="475" t="s">
        <v>113</v>
      </c>
      <c r="K27" s="475"/>
      <c r="L27" s="475"/>
      <c r="M27" s="475"/>
      <c r="N27" s="475"/>
      <c r="O27" s="475"/>
      <c r="P27" s="475"/>
      <c r="Q27" s="240"/>
    </row>
    <row r="28" spans="2:17">
      <c r="B28" s="486"/>
      <c r="C28" s="232" t="s">
        <v>95</v>
      </c>
      <c r="D28" s="233">
        <v>11.959505542268127</v>
      </c>
      <c r="E28" s="234">
        <v>9</v>
      </c>
      <c r="F28" s="234">
        <v>1.3288339491409031</v>
      </c>
      <c r="G28" s="235"/>
      <c r="H28" s="236"/>
      <c r="J28" s="475" t="s">
        <v>114</v>
      </c>
      <c r="K28" s="475"/>
      <c r="L28" s="475"/>
      <c r="M28" s="475"/>
      <c r="N28" s="475"/>
      <c r="O28" s="475"/>
      <c r="P28" s="475"/>
      <c r="Q28" s="240"/>
    </row>
    <row r="29" spans="2:17">
      <c r="N29" s="210"/>
    </row>
    <row r="30" spans="2:17">
      <c r="N30" s="210"/>
    </row>
    <row r="31" spans="2:17">
      <c r="N31" s="210"/>
    </row>
    <row r="32" spans="2:17">
      <c r="N32" s="210"/>
    </row>
    <row r="33" spans="14:14">
      <c r="N33" s="210"/>
    </row>
    <row r="34" spans="14:14">
      <c r="N34" s="210"/>
    </row>
    <row r="35" spans="14:14">
      <c r="N35" s="210"/>
    </row>
    <row r="36" spans="14:14">
      <c r="N36" s="210"/>
    </row>
    <row r="37" spans="14:14">
      <c r="N37" s="210"/>
    </row>
    <row r="38" spans="14:14">
      <c r="N38" s="210"/>
    </row>
  </sheetData>
  <mergeCells count="30">
    <mergeCell ref="B21:B24"/>
    <mergeCell ref="B25:B28"/>
    <mergeCell ref="B2:H2"/>
    <mergeCell ref="J2:P2"/>
    <mergeCell ref="J3:P3"/>
    <mergeCell ref="J4:K5"/>
    <mergeCell ref="L4:L5"/>
    <mergeCell ref="M4:M5"/>
    <mergeCell ref="N4:N5"/>
    <mergeCell ref="J26:P26"/>
    <mergeCell ref="J28:P28"/>
    <mergeCell ref="J18:J21"/>
    <mergeCell ref="J22:J25"/>
    <mergeCell ref="J27:P27"/>
    <mergeCell ref="R2:X2"/>
    <mergeCell ref="R3:X3"/>
    <mergeCell ref="R4:S5"/>
    <mergeCell ref="T4:T5"/>
    <mergeCell ref="U4:U5"/>
    <mergeCell ref="V4:V5"/>
    <mergeCell ref="W4:X4"/>
    <mergeCell ref="R6:R7"/>
    <mergeCell ref="O4:P4"/>
    <mergeCell ref="J6:J9"/>
    <mergeCell ref="J10:J13"/>
    <mergeCell ref="J14:J17"/>
    <mergeCell ref="R8:R9"/>
    <mergeCell ref="R10:R11"/>
    <mergeCell ref="R12:X12"/>
    <mergeCell ref="R13:X13"/>
  </mergeCells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FFF31-91F1-4979-8F61-18F5F35A823C}">
  <dimension ref="A1"/>
  <sheetViews>
    <sheetView topLeftCell="A22" workbookViewId="0">
      <selection activeCell="V28" sqref="V28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F5C9-E1B4-4212-A8C6-D816C589BCAE}">
  <dimension ref="F3:T51"/>
  <sheetViews>
    <sheetView topLeftCell="A16" workbookViewId="0">
      <selection activeCell="F39" sqref="F39"/>
    </sheetView>
  </sheetViews>
  <sheetFormatPr defaultRowHeight="16.5"/>
  <sheetData>
    <row r="3" spans="6:20">
      <c r="F3" t="s">
        <v>70</v>
      </c>
    </row>
    <row r="4" spans="6:20">
      <c r="F4">
        <v>1</v>
      </c>
      <c r="G4">
        <v>1</v>
      </c>
      <c r="H4">
        <v>0.5</v>
      </c>
      <c r="I4">
        <v>0.5</v>
      </c>
      <c r="J4">
        <v>0.91669999999999996</v>
      </c>
      <c r="K4">
        <v>0.5</v>
      </c>
      <c r="L4">
        <v>0.94440000000000002</v>
      </c>
      <c r="M4">
        <v>0.97219999999999995</v>
      </c>
      <c r="N4">
        <v>0.5</v>
      </c>
      <c r="O4">
        <v>1</v>
      </c>
      <c r="P4">
        <v>1</v>
      </c>
      <c r="Q4">
        <v>0.98958330000000005</v>
      </c>
      <c r="R4">
        <v>1</v>
      </c>
      <c r="S4">
        <v>1</v>
      </c>
      <c r="T4">
        <v>0.85</v>
      </c>
    </row>
    <row r="5" spans="6:20">
      <c r="F5">
        <v>0.5</v>
      </c>
      <c r="G5">
        <v>1</v>
      </c>
      <c r="H5">
        <v>0.70833330000000005</v>
      </c>
      <c r="I5">
        <v>1</v>
      </c>
      <c r="J5">
        <v>1</v>
      </c>
      <c r="K5">
        <v>0.5</v>
      </c>
      <c r="L5">
        <v>1</v>
      </c>
      <c r="M5">
        <v>0.91669999999999996</v>
      </c>
      <c r="N5">
        <v>0.98611110000000002</v>
      </c>
      <c r="O5">
        <v>1</v>
      </c>
      <c r="P5">
        <v>1</v>
      </c>
      <c r="Q5">
        <v>0.5</v>
      </c>
      <c r="R5">
        <v>1</v>
      </c>
      <c r="S5">
        <v>1</v>
      </c>
      <c r="T5">
        <v>0.99166670000000001</v>
      </c>
    </row>
    <row r="6" spans="6:20">
      <c r="F6">
        <v>0.95830000000000004</v>
      </c>
      <c r="G6">
        <v>0.66669999999999996</v>
      </c>
      <c r="H6">
        <v>0.5</v>
      </c>
      <c r="I6">
        <v>0.5</v>
      </c>
      <c r="J6">
        <v>1</v>
      </c>
      <c r="K6">
        <v>0.5</v>
      </c>
      <c r="L6">
        <v>0.98609999999999998</v>
      </c>
      <c r="M6">
        <v>1</v>
      </c>
      <c r="N6">
        <v>0.5</v>
      </c>
      <c r="O6">
        <v>0.98960000000000004</v>
      </c>
      <c r="P6">
        <v>0.97919999999999996</v>
      </c>
      <c r="Q6">
        <v>0.625</v>
      </c>
      <c r="R6">
        <v>1</v>
      </c>
      <c r="S6">
        <v>1</v>
      </c>
      <c r="T6">
        <v>1</v>
      </c>
    </row>
    <row r="7" spans="6:20">
      <c r="F7">
        <v>0.5</v>
      </c>
      <c r="G7">
        <v>1</v>
      </c>
      <c r="H7">
        <v>0.5</v>
      </c>
      <c r="I7">
        <v>0.5</v>
      </c>
      <c r="J7">
        <v>1</v>
      </c>
      <c r="K7">
        <v>0.5</v>
      </c>
      <c r="L7">
        <v>1</v>
      </c>
      <c r="M7">
        <v>1</v>
      </c>
      <c r="N7">
        <v>0.5</v>
      </c>
      <c r="O7">
        <v>1</v>
      </c>
      <c r="P7">
        <v>1</v>
      </c>
      <c r="Q7">
        <v>0.69791669999999995</v>
      </c>
      <c r="R7">
        <v>1</v>
      </c>
      <c r="S7">
        <v>1</v>
      </c>
      <c r="T7">
        <v>1</v>
      </c>
    </row>
    <row r="8" spans="6:20">
      <c r="F8">
        <v>0.875</v>
      </c>
      <c r="G8">
        <v>1</v>
      </c>
      <c r="H8">
        <v>0.5</v>
      </c>
      <c r="I8">
        <v>1</v>
      </c>
      <c r="J8">
        <v>1</v>
      </c>
      <c r="K8">
        <v>0.5</v>
      </c>
      <c r="L8">
        <v>1</v>
      </c>
      <c r="M8">
        <v>1</v>
      </c>
      <c r="N8">
        <v>1</v>
      </c>
      <c r="O8">
        <v>1</v>
      </c>
      <c r="P8">
        <v>1</v>
      </c>
      <c r="Q8">
        <v>0.96875</v>
      </c>
      <c r="R8">
        <v>1</v>
      </c>
      <c r="S8">
        <v>1</v>
      </c>
      <c r="T8">
        <v>1</v>
      </c>
    </row>
    <row r="9" spans="6:20">
      <c r="F9">
        <v>1</v>
      </c>
      <c r="G9">
        <v>0.88890000000000002</v>
      </c>
      <c r="H9">
        <v>0.5</v>
      </c>
      <c r="I9">
        <v>0.97919999999999996</v>
      </c>
      <c r="J9">
        <v>0.89580000000000004</v>
      </c>
      <c r="K9">
        <v>0.75</v>
      </c>
      <c r="L9">
        <v>1</v>
      </c>
      <c r="M9">
        <v>1</v>
      </c>
      <c r="N9">
        <v>0.5</v>
      </c>
      <c r="O9">
        <v>1</v>
      </c>
      <c r="P9">
        <v>1</v>
      </c>
      <c r="Q9">
        <v>0.98958330000000005</v>
      </c>
      <c r="R9">
        <v>1</v>
      </c>
      <c r="S9">
        <v>1</v>
      </c>
      <c r="T9">
        <v>0.99166670000000001</v>
      </c>
    </row>
    <row r="10" spans="6:20">
      <c r="F10">
        <v>1</v>
      </c>
      <c r="G10">
        <v>0.66669999999999996</v>
      </c>
      <c r="H10">
        <v>0.5</v>
      </c>
      <c r="I10">
        <v>0.89580000000000004</v>
      </c>
      <c r="J10">
        <v>1</v>
      </c>
      <c r="K10">
        <v>0.97916669999999995</v>
      </c>
      <c r="L10">
        <v>1</v>
      </c>
      <c r="M10">
        <v>0.98609999999999998</v>
      </c>
      <c r="N10">
        <v>0.5</v>
      </c>
      <c r="O10">
        <v>1</v>
      </c>
      <c r="P10">
        <v>0.98960000000000004</v>
      </c>
      <c r="Q10">
        <v>0.98958330000000005</v>
      </c>
      <c r="R10">
        <v>1</v>
      </c>
      <c r="S10">
        <v>1</v>
      </c>
      <c r="T10">
        <v>1</v>
      </c>
    </row>
    <row r="11" spans="6:20">
      <c r="F11">
        <v>1</v>
      </c>
      <c r="G11">
        <v>0.97219999999999995</v>
      </c>
      <c r="H11">
        <v>0.5</v>
      </c>
      <c r="I11">
        <v>1</v>
      </c>
      <c r="J11">
        <v>0.89580000000000004</v>
      </c>
      <c r="K11">
        <v>0.70833330000000005</v>
      </c>
      <c r="L11">
        <v>1</v>
      </c>
      <c r="M11">
        <v>0.98609999999999998</v>
      </c>
      <c r="N11">
        <v>0.91666669999999995</v>
      </c>
      <c r="O11">
        <v>1</v>
      </c>
      <c r="P11">
        <v>1</v>
      </c>
      <c r="Q11">
        <v>0.5</v>
      </c>
      <c r="R11">
        <v>1</v>
      </c>
      <c r="S11">
        <v>0.9667</v>
      </c>
      <c r="T11">
        <v>0.98333334999999999</v>
      </c>
    </row>
    <row r="12" spans="6:20">
      <c r="F12">
        <v>0.5</v>
      </c>
      <c r="G12">
        <v>0.38890000000000002</v>
      </c>
      <c r="H12">
        <v>0.5</v>
      </c>
      <c r="I12">
        <v>0.54169999999999996</v>
      </c>
      <c r="J12">
        <v>0.9375</v>
      </c>
      <c r="K12">
        <v>0.5</v>
      </c>
      <c r="L12">
        <v>1</v>
      </c>
      <c r="M12">
        <v>1</v>
      </c>
      <c r="N12">
        <v>0.54166669999999995</v>
      </c>
      <c r="O12">
        <v>1</v>
      </c>
      <c r="P12">
        <v>1</v>
      </c>
      <c r="Q12">
        <v>0.5</v>
      </c>
      <c r="R12">
        <v>0.99170000000000003</v>
      </c>
      <c r="S12">
        <v>1</v>
      </c>
      <c r="T12">
        <v>0.82499999999999996</v>
      </c>
    </row>
    <row r="13" spans="6:20">
      <c r="F13">
        <v>1</v>
      </c>
      <c r="G13">
        <v>0.86109999999999998</v>
      </c>
      <c r="H13">
        <v>0.5</v>
      </c>
      <c r="I13">
        <v>0.83330000000000004</v>
      </c>
      <c r="J13">
        <v>0.97919999999999996</v>
      </c>
      <c r="K13">
        <v>0.91669999999999996</v>
      </c>
      <c r="L13">
        <v>1</v>
      </c>
      <c r="M13">
        <v>0.98609999999999998</v>
      </c>
      <c r="N13">
        <v>0.94444439999999996</v>
      </c>
      <c r="O13">
        <v>0.97919999999999996</v>
      </c>
      <c r="P13">
        <v>0.98960000000000004</v>
      </c>
      <c r="Q13">
        <v>0.89583330000000005</v>
      </c>
      <c r="R13">
        <v>1</v>
      </c>
      <c r="S13">
        <v>1</v>
      </c>
      <c r="T13">
        <v>0.94166665999999999</v>
      </c>
    </row>
    <row r="15" spans="6:20">
      <c r="F15" t="s">
        <v>69</v>
      </c>
    </row>
    <row r="16" spans="6:20">
      <c r="F16">
        <v>2.9317000000000002</v>
      </c>
      <c r="G16">
        <v>3.3797999999999999</v>
      </c>
      <c r="H16">
        <v>3.3644100732581501</v>
      </c>
      <c r="I16">
        <v>3.7888000000000002</v>
      </c>
      <c r="J16">
        <v>2.9586999999999999</v>
      </c>
      <c r="K16">
        <v>2.78038786178411</v>
      </c>
      <c r="L16">
        <v>2.6192000000000002</v>
      </c>
      <c r="M16">
        <v>2.6303000000000001</v>
      </c>
      <c r="N16">
        <v>3.3685226596920601</v>
      </c>
      <c r="O16">
        <v>2.2688999999999999</v>
      </c>
      <c r="P16">
        <v>1.6187</v>
      </c>
      <c r="Q16">
        <v>1.5657022175581501</v>
      </c>
      <c r="R16">
        <v>1.6579999999999999</v>
      </c>
      <c r="S16">
        <v>1.1120000000000001</v>
      </c>
      <c r="T16">
        <v>1.5774849653244001</v>
      </c>
    </row>
    <row r="17" spans="6:20">
      <c r="F17">
        <v>3.3647</v>
      </c>
      <c r="G17">
        <v>3.1903000000000001</v>
      </c>
      <c r="H17">
        <v>3.2654684144397099</v>
      </c>
      <c r="I17">
        <v>3.1151</v>
      </c>
      <c r="J17">
        <v>3.1977000000000002</v>
      </c>
      <c r="K17">
        <v>3.4841780108074798</v>
      </c>
      <c r="L17">
        <v>1.8580000000000001</v>
      </c>
      <c r="M17">
        <v>2.0064000000000002</v>
      </c>
      <c r="N17">
        <v>3.74118037941833</v>
      </c>
      <c r="O17">
        <v>2.5428999999999999</v>
      </c>
      <c r="P17">
        <v>1.8561000000000001</v>
      </c>
      <c r="Q17">
        <v>2.3144315774889899</v>
      </c>
      <c r="R17">
        <v>1.1138999999999999</v>
      </c>
      <c r="S17">
        <v>1.4611000000000001</v>
      </c>
      <c r="T17">
        <v>2.2077033298986901</v>
      </c>
    </row>
    <row r="18" spans="6:20">
      <c r="F18">
        <v>3.2111000000000001</v>
      </c>
      <c r="G18">
        <v>3.0678999999999998</v>
      </c>
      <c r="H18">
        <v>3.3878304681112601</v>
      </c>
      <c r="I18">
        <v>3.5571000000000002</v>
      </c>
      <c r="J18">
        <v>3.0427</v>
      </c>
      <c r="K18">
        <v>3.0098689822263398</v>
      </c>
      <c r="L18">
        <v>3.0085999999999999</v>
      </c>
      <c r="M18">
        <v>3.3026</v>
      </c>
      <c r="N18">
        <v>2.6207341678354199</v>
      </c>
      <c r="O18">
        <v>1.5394000000000001</v>
      </c>
      <c r="P18">
        <v>1.8261000000000001</v>
      </c>
      <c r="Q18">
        <v>2.6038262291230998</v>
      </c>
      <c r="R18">
        <v>1.1028</v>
      </c>
      <c r="S18">
        <v>1.6123000000000001</v>
      </c>
      <c r="T18">
        <v>1.62722817615226</v>
      </c>
    </row>
    <row r="19" spans="6:20">
      <c r="F19">
        <v>3.1690999999999998</v>
      </c>
      <c r="G19">
        <v>3.4251</v>
      </c>
      <c r="H19">
        <v>3.41646771098292</v>
      </c>
      <c r="I19">
        <v>3.6604000000000001</v>
      </c>
      <c r="J19">
        <v>3.5529999999999999</v>
      </c>
      <c r="K19">
        <v>3.3861532377642201</v>
      </c>
      <c r="L19">
        <v>2.1162999999999998</v>
      </c>
      <c r="M19">
        <v>2.5752000000000002</v>
      </c>
      <c r="N19">
        <v>3.1448157201862701</v>
      </c>
      <c r="O19">
        <v>2.3452000000000002</v>
      </c>
      <c r="P19">
        <v>2.6648000000000001</v>
      </c>
      <c r="Q19">
        <v>2.1664951352105599</v>
      </c>
      <c r="R19">
        <v>1.0259</v>
      </c>
      <c r="S19">
        <v>1.0129999999999999</v>
      </c>
      <c r="T19">
        <v>1.03578578763537</v>
      </c>
    </row>
    <row r="20" spans="6:20">
      <c r="F20">
        <v>3.3776000000000002</v>
      </c>
      <c r="G20">
        <v>3.4567999999999999</v>
      </c>
      <c r="H20">
        <v>2.7859952560690902</v>
      </c>
      <c r="I20">
        <v>2.4544999999999999</v>
      </c>
      <c r="J20">
        <v>2.8517999999999999</v>
      </c>
      <c r="K20">
        <v>3.4067601880361802</v>
      </c>
      <c r="L20">
        <v>2.1061000000000001</v>
      </c>
      <c r="M20">
        <v>2.0878000000000001</v>
      </c>
      <c r="N20">
        <v>3.2513919640691999</v>
      </c>
      <c r="O20">
        <v>2.0371999999999999</v>
      </c>
      <c r="P20">
        <v>2.5156000000000001</v>
      </c>
      <c r="Q20">
        <v>2.2595206067181999</v>
      </c>
      <c r="R20">
        <v>0.82079999999999997</v>
      </c>
      <c r="S20">
        <v>1.1353</v>
      </c>
      <c r="T20">
        <v>1.2733749195381401</v>
      </c>
    </row>
    <row r="21" spans="6:20">
      <c r="F21">
        <v>3.1981999999999999</v>
      </c>
      <c r="G21">
        <v>3.3845000000000001</v>
      </c>
      <c r="H21">
        <v>3.24795478998228</v>
      </c>
      <c r="I21">
        <v>3.1221000000000001</v>
      </c>
      <c r="J21">
        <v>3.2907999999999999</v>
      </c>
      <c r="K21">
        <v>3.5140622992848201</v>
      </c>
      <c r="L21">
        <v>2.4236</v>
      </c>
      <c r="M21">
        <v>2.7267999999999999</v>
      </c>
      <c r="N21">
        <v>2.9092784268515399</v>
      </c>
      <c r="O21">
        <v>1.3048999999999999</v>
      </c>
      <c r="P21">
        <v>2.5811000000000002</v>
      </c>
      <c r="Q21">
        <v>2.5042267509128702</v>
      </c>
      <c r="R21">
        <v>1.323</v>
      </c>
      <c r="S21">
        <v>1.7938000000000001</v>
      </c>
      <c r="T21">
        <v>1.1779952071331099</v>
      </c>
    </row>
    <row r="22" spans="6:20">
      <c r="F22">
        <v>3.3578000000000001</v>
      </c>
      <c r="G22">
        <v>3.4594999999999998</v>
      </c>
      <c r="H22">
        <v>2.4396357591762099</v>
      </c>
      <c r="I22">
        <v>3.0636000000000001</v>
      </c>
      <c r="J22">
        <v>2.7290000000000001</v>
      </c>
      <c r="K22">
        <v>3.6308061411214401</v>
      </c>
      <c r="L22">
        <v>1.7793000000000001</v>
      </c>
      <c r="M22">
        <v>2.9590000000000001</v>
      </c>
      <c r="N22">
        <v>3.0321717216241302</v>
      </c>
      <c r="O22">
        <v>1.2339</v>
      </c>
      <c r="P22">
        <v>1.9649000000000001</v>
      </c>
      <c r="Q22">
        <v>3.3571476231450599</v>
      </c>
      <c r="R22">
        <v>0.31809999999999999</v>
      </c>
      <c r="S22">
        <v>0.96199999999999997</v>
      </c>
      <c r="T22">
        <v>1.2081308099958601</v>
      </c>
    </row>
    <row r="23" spans="6:20">
      <c r="F23">
        <v>3.4621</v>
      </c>
      <c r="G23">
        <v>3.8037999999999998</v>
      </c>
      <c r="H23">
        <v>2.7528420104536901</v>
      </c>
      <c r="I23">
        <v>3.2025000000000001</v>
      </c>
      <c r="J23">
        <v>3.4662000000000002</v>
      </c>
      <c r="K23">
        <v>3.5972693964492399</v>
      </c>
      <c r="L23">
        <v>2.5171999999999999</v>
      </c>
      <c r="M23">
        <v>2.1236999999999999</v>
      </c>
      <c r="N23">
        <v>2.3610113053708401</v>
      </c>
      <c r="O23">
        <v>1.2339</v>
      </c>
      <c r="P23">
        <v>1.2842</v>
      </c>
      <c r="Q23">
        <v>2.5631322529004898</v>
      </c>
      <c r="R23">
        <v>1.2427999999999999</v>
      </c>
      <c r="S23">
        <v>1.5309999999999999</v>
      </c>
      <c r="T23">
        <v>2.0085360871420899</v>
      </c>
    </row>
    <row r="24" spans="6:20">
      <c r="F24">
        <v>3.3016999999999999</v>
      </c>
      <c r="G24">
        <v>3.2450000000000001</v>
      </c>
      <c r="H24">
        <v>3.14300938539726</v>
      </c>
      <c r="I24">
        <v>2.7164000000000001</v>
      </c>
      <c r="J24">
        <v>2.831</v>
      </c>
      <c r="K24">
        <v>3.37881587272466</v>
      </c>
      <c r="L24">
        <v>0.44009999999999999</v>
      </c>
      <c r="M24">
        <v>2.1964999999999999</v>
      </c>
      <c r="N24">
        <v>2.6836736938668002</v>
      </c>
      <c r="O24">
        <v>1.2224999999999999</v>
      </c>
      <c r="P24">
        <v>2.1848000000000001</v>
      </c>
      <c r="Q24">
        <v>3.0682967738828699</v>
      </c>
      <c r="R24">
        <v>1.8456999999999999</v>
      </c>
      <c r="S24">
        <v>1.276</v>
      </c>
      <c r="T24">
        <v>2.2347259874696999</v>
      </c>
    </row>
    <row r="25" spans="6:20">
      <c r="F25">
        <v>3.4554</v>
      </c>
      <c r="G25">
        <v>3.2892000000000001</v>
      </c>
      <c r="H25">
        <v>3.2254</v>
      </c>
      <c r="I25">
        <v>2.6398000000000001</v>
      </c>
      <c r="J25">
        <v>2.7505999999999999</v>
      </c>
      <c r="K25">
        <v>2.5198</v>
      </c>
      <c r="L25">
        <v>2.8039000000000001</v>
      </c>
      <c r="M25">
        <v>2.9028</v>
      </c>
      <c r="N25">
        <v>2.37316457737366</v>
      </c>
      <c r="O25">
        <v>2.4496000000000002</v>
      </c>
      <c r="P25">
        <v>2.6139999999999999</v>
      </c>
      <c r="Q25">
        <v>1.81231345853943</v>
      </c>
      <c r="R25">
        <v>1.3904000000000001</v>
      </c>
      <c r="S25">
        <v>1.4769000000000001</v>
      </c>
      <c r="T25">
        <v>1.38102978467941</v>
      </c>
    </row>
    <row r="28" spans="6:20">
      <c r="F28" t="s">
        <v>71</v>
      </c>
    </row>
    <row r="29" spans="6:20">
      <c r="F29">
        <v>1</v>
      </c>
      <c r="G29">
        <v>1</v>
      </c>
      <c r="H29">
        <v>0.5</v>
      </c>
      <c r="I29">
        <v>0.5</v>
      </c>
      <c r="J29">
        <v>0.94189999999999996</v>
      </c>
      <c r="K29">
        <v>0.5</v>
      </c>
      <c r="L29">
        <v>0.91890000000000005</v>
      </c>
      <c r="M29">
        <v>0.98070000000000002</v>
      </c>
      <c r="N29">
        <v>0.4980695</v>
      </c>
      <c r="O29">
        <v>1</v>
      </c>
      <c r="P29">
        <v>1</v>
      </c>
      <c r="Q29">
        <v>0.9942029</v>
      </c>
      <c r="R29">
        <v>1</v>
      </c>
      <c r="S29">
        <v>1</v>
      </c>
      <c r="T29">
        <v>0.83101849999999999</v>
      </c>
    </row>
    <row r="30" spans="6:20">
      <c r="F30">
        <v>0.49409999999999998</v>
      </c>
      <c r="G30">
        <v>1</v>
      </c>
      <c r="H30">
        <v>0.67441859999999998</v>
      </c>
      <c r="I30">
        <v>1</v>
      </c>
      <c r="J30">
        <v>1</v>
      </c>
      <c r="K30">
        <v>0.5</v>
      </c>
      <c r="L30">
        <v>1</v>
      </c>
      <c r="M30">
        <v>0.90349999999999997</v>
      </c>
      <c r="N30">
        <v>0.98455596000000001</v>
      </c>
      <c r="O30">
        <v>1</v>
      </c>
      <c r="P30">
        <v>1</v>
      </c>
      <c r="Q30">
        <v>0.49855070000000001</v>
      </c>
      <c r="R30">
        <v>1</v>
      </c>
      <c r="S30">
        <v>1</v>
      </c>
      <c r="T30">
        <v>0.95833330000000005</v>
      </c>
    </row>
    <row r="31" spans="6:20">
      <c r="F31">
        <v>0.88239999999999996</v>
      </c>
      <c r="G31">
        <v>0.66410000000000002</v>
      </c>
      <c r="H31">
        <v>0.5</v>
      </c>
      <c r="I31">
        <v>0.5</v>
      </c>
      <c r="J31">
        <v>1</v>
      </c>
      <c r="K31">
        <v>0.5</v>
      </c>
      <c r="L31">
        <v>0.97299999999999998</v>
      </c>
      <c r="M31">
        <v>1</v>
      </c>
      <c r="N31">
        <v>0.4980695</v>
      </c>
      <c r="O31">
        <v>0.98550000000000004</v>
      </c>
      <c r="P31">
        <v>1</v>
      </c>
      <c r="Q31">
        <v>0.65217393999999995</v>
      </c>
      <c r="R31">
        <v>1</v>
      </c>
      <c r="S31">
        <v>0.99770000000000003</v>
      </c>
      <c r="T31">
        <v>0.99074070000000003</v>
      </c>
    </row>
    <row r="32" spans="6:20">
      <c r="F32">
        <v>0.49409999999999998</v>
      </c>
      <c r="G32">
        <v>0.97660000000000002</v>
      </c>
      <c r="H32">
        <v>0.5</v>
      </c>
      <c r="I32">
        <v>0.5</v>
      </c>
      <c r="J32">
        <v>1</v>
      </c>
      <c r="K32">
        <v>0.5</v>
      </c>
      <c r="L32">
        <v>1</v>
      </c>
      <c r="M32">
        <v>1</v>
      </c>
      <c r="N32">
        <v>0.50579149999999995</v>
      </c>
      <c r="O32">
        <v>1</v>
      </c>
      <c r="P32">
        <v>1</v>
      </c>
      <c r="Q32">
        <v>0.73913044000000006</v>
      </c>
      <c r="R32">
        <v>1</v>
      </c>
      <c r="S32">
        <v>0.99539999999999995</v>
      </c>
      <c r="T32">
        <v>1</v>
      </c>
    </row>
    <row r="33" spans="6:20">
      <c r="F33">
        <v>0.82350000000000001</v>
      </c>
      <c r="G33">
        <v>1</v>
      </c>
      <c r="H33">
        <v>0.5</v>
      </c>
      <c r="I33">
        <v>1</v>
      </c>
      <c r="J33">
        <v>1</v>
      </c>
      <c r="K33">
        <v>0.5</v>
      </c>
      <c r="L33">
        <v>1</v>
      </c>
      <c r="M33">
        <v>1</v>
      </c>
      <c r="N33">
        <v>0.98841696999999995</v>
      </c>
      <c r="O33">
        <v>1</v>
      </c>
      <c r="P33">
        <v>1</v>
      </c>
      <c r="Q33">
        <v>0.95652174999999995</v>
      </c>
      <c r="R33">
        <v>1</v>
      </c>
      <c r="S33">
        <v>1</v>
      </c>
      <c r="T33">
        <v>1</v>
      </c>
    </row>
    <row r="34" spans="6:20">
      <c r="F34">
        <v>1</v>
      </c>
      <c r="G34">
        <v>0.89059999999999995</v>
      </c>
      <c r="H34">
        <v>0.5</v>
      </c>
      <c r="I34">
        <v>1</v>
      </c>
      <c r="J34">
        <v>0.91859999999999997</v>
      </c>
      <c r="K34">
        <v>0.75581396000000001</v>
      </c>
      <c r="L34">
        <v>1</v>
      </c>
      <c r="M34">
        <v>1</v>
      </c>
      <c r="N34">
        <v>0.4980695</v>
      </c>
      <c r="O34">
        <v>1</v>
      </c>
      <c r="P34">
        <v>1</v>
      </c>
      <c r="Q34">
        <v>0.9652174</v>
      </c>
      <c r="R34">
        <v>0.99770000000000003</v>
      </c>
      <c r="S34">
        <v>1</v>
      </c>
      <c r="T34">
        <v>0.99305560000000004</v>
      </c>
    </row>
    <row r="35" spans="6:20">
      <c r="F35">
        <v>1</v>
      </c>
      <c r="G35">
        <v>0.66410000000000002</v>
      </c>
      <c r="H35">
        <v>0.5</v>
      </c>
      <c r="I35">
        <v>0.93600000000000005</v>
      </c>
      <c r="J35">
        <v>1</v>
      </c>
      <c r="K35">
        <v>0.98837209999999998</v>
      </c>
      <c r="L35">
        <v>1</v>
      </c>
      <c r="M35">
        <v>0.98839999999999995</v>
      </c>
      <c r="N35">
        <v>0.50193049999999995</v>
      </c>
      <c r="O35">
        <v>1</v>
      </c>
      <c r="P35">
        <v>0.97970000000000002</v>
      </c>
      <c r="Q35">
        <v>0.9652174</v>
      </c>
      <c r="R35">
        <v>1</v>
      </c>
      <c r="S35">
        <v>1</v>
      </c>
      <c r="T35">
        <v>1</v>
      </c>
    </row>
    <row r="36" spans="6:20">
      <c r="F36">
        <v>1</v>
      </c>
      <c r="G36">
        <v>0.96879999999999999</v>
      </c>
      <c r="H36">
        <v>0.5</v>
      </c>
      <c r="I36">
        <v>1</v>
      </c>
      <c r="J36">
        <v>0.93020000000000003</v>
      </c>
      <c r="K36">
        <v>0.71511625999999995</v>
      </c>
      <c r="L36">
        <v>1</v>
      </c>
      <c r="M36">
        <v>0.99609999999999999</v>
      </c>
      <c r="N36">
        <v>0.88416989999999995</v>
      </c>
      <c r="O36">
        <v>1</v>
      </c>
      <c r="P36">
        <v>1</v>
      </c>
      <c r="Q36">
        <v>0.49855070000000001</v>
      </c>
      <c r="R36">
        <v>1</v>
      </c>
      <c r="S36">
        <v>0.92359999999999998</v>
      </c>
      <c r="T36">
        <v>0.95601849999999999</v>
      </c>
    </row>
    <row r="37" spans="6:20">
      <c r="F37">
        <v>0.49409999999999998</v>
      </c>
      <c r="G37">
        <v>0.35160000000000002</v>
      </c>
      <c r="H37">
        <v>0.5</v>
      </c>
      <c r="I37">
        <v>0.52329999999999999</v>
      </c>
      <c r="J37">
        <v>0.94189999999999996</v>
      </c>
      <c r="K37">
        <v>0.5</v>
      </c>
      <c r="L37">
        <v>0.99609999999999999</v>
      </c>
      <c r="M37">
        <v>1</v>
      </c>
      <c r="N37">
        <v>0.59845559999999998</v>
      </c>
      <c r="O37">
        <v>1</v>
      </c>
      <c r="P37">
        <v>1</v>
      </c>
      <c r="Q37">
        <v>0.49855070000000001</v>
      </c>
      <c r="R37">
        <v>0.99070000000000003</v>
      </c>
      <c r="S37">
        <v>1</v>
      </c>
      <c r="T37">
        <v>0.79398150000000001</v>
      </c>
    </row>
    <row r="38" spans="6:20">
      <c r="F38">
        <v>1</v>
      </c>
      <c r="G38">
        <v>0.88280000000000003</v>
      </c>
      <c r="H38">
        <v>0.5</v>
      </c>
      <c r="I38">
        <v>0.8256</v>
      </c>
      <c r="J38">
        <v>0.99419999999999997</v>
      </c>
      <c r="K38">
        <v>0.95930000000000004</v>
      </c>
      <c r="L38">
        <v>1</v>
      </c>
      <c r="M38">
        <v>0.98839999999999995</v>
      </c>
      <c r="N38">
        <v>0.95752895000000005</v>
      </c>
      <c r="O38">
        <v>0.99129999999999996</v>
      </c>
      <c r="P38">
        <v>0.97389999999999999</v>
      </c>
      <c r="Q38">
        <v>0.91304350000000001</v>
      </c>
      <c r="R38">
        <v>1</v>
      </c>
      <c r="S38">
        <v>1</v>
      </c>
      <c r="T38">
        <v>0.91898150000000001</v>
      </c>
    </row>
    <row r="41" spans="6:20">
      <c r="F41" t="s">
        <v>72</v>
      </c>
    </row>
    <row r="42" spans="6:20">
      <c r="F42">
        <v>2.9098000000000002</v>
      </c>
      <c r="G42">
        <v>3.3736999999999999</v>
      </c>
      <c r="H42">
        <v>3.3628894488016701</v>
      </c>
      <c r="I42">
        <v>3.7877999999999998</v>
      </c>
      <c r="J42">
        <v>2.9670999999999998</v>
      </c>
      <c r="K42">
        <v>2.78862873713175</v>
      </c>
      <c r="L42">
        <v>2.6362999999999999</v>
      </c>
      <c r="M42">
        <v>2.6368999999999998</v>
      </c>
      <c r="N42">
        <v>3.3607162369622099</v>
      </c>
      <c r="O42">
        <v>2.2902</v>
      </c>
      <c r="P42">
        <v>1.6971000000000001</v>
      </c>
      <c r="Q42">
        <v>1.5873139699300101</v>
      </c>
      <c r="R42">
        <v>1.6518999999999999</v>
      </c>
      <c r="S42">
        <v>1.1204000000000001</v>
      </c>
      <c r="T42">
        <v>1.5509451627731301</v>
      </c>
    </row>
    <row r="43" spans="6:20">
      <c r="F43">
        <v>3.3451</v>
      </c>
      <c r="G43">
        <v>3.1966000000000001</v>
      </c>
      <c r="H43">
        <v>3.2539901733398402</v>
      </c>
      <c r="I43">
        <v>3.1013000000000002</v>
      </c>
      <c r="J43">
        <v>3.2021000000000002</v>
      </c>
      <c r="K43">
        <v>3.4915680885314901</v>
      </c>
      <c r="L43">
        <v>1.8251999999999999</v>
      </c>
      <c r="M43">
        <v>1.9877</v>
      </c>
      <c r="N43">
        <v>3.7318309413062201</v>
      </c>
      <c r="O43">
        <v>2.5640000000000001</v>
      </c>
      <c r="P43">
        <v>1.889</v>
      </c>
      <c r="Q43">
        <v>2.3420505126317299</v>
      </c>
      <c r="R43">
        <v>1.0900000000000001</v>
      </c>
      <c r="S43">
        <v>1.4448000000000001</v>
      </c>
      <c r="T43">
        <v>2.2049415906270302</v>
      </c>
    </row>
    <row r="44" spans="6:20">
      <c r="F44">
        <v>3.1981000000000002</v>
      </c>
      <c r="G44">
        <v>3.0508000000000002</v>
      </c>
      <c r="H44">
        <v>3.3870439529418901</v>
      </c>
      <c r="I44">
        <v>3.5703</v>
      </c>
      <c r="J44">
        <v>3.0497999999999998</v>
      </c>
      <c r="K44">
        <v>3.0252545674641902</v>
      </c>
      <c r="L44">
        <v>3.0152000000000001</v>
      </c>
      <c r="M44">
        <v>3.2980999999999998</v>
      </c>
      <c r="N44">
        <v>2.62385280927022</v>
      </c>
      <c r="O44">
        <v>1.5649</v>
      </c>
      <c r="P44">
        <v>1.8280000000000001</v>
      </c>
      <c r="Q44">
        <v>2.6240385770797698</v>
      </c>
      <c r="R44">
        <v>1.0206</v>
      </c>
      <c r="S44">
        <v>1.5948</v>
      </c>
      <c r="T44">
        <v>1.6010505119959499</v>
      </c>
    </row>
    <row r="45" spans="6:20">
      <c r="F45">
        <v>3.18</v>
      </c>
      <c r="G45">
        <v>3.41</v>
      </c>
      <c r="H45">
        <v>3.4239056905110599</v>
      </c>
      <c r="I45">
        <v>3.6709000000000001</v>
      </c>
      <c r="J45">
        <v>3.5453000000000001</v>
      </c>
      <c r="K45">
        <v>3.4015499750773102</v>
      </c>
      <c r="L45">
        <v>2.085</v>
      </c>
      <c r="M45">
        <v>2.573</v>
      </c>
      <c r="N45">
        <v>3.1427436934577</v>
      </c>
      <c r="O45">
        <v>2.3628</v>
      </c>
      <c r="P45">
        <v>2.6930000000000001</v>
      </c>
      <c r="Q45">
        <v>2.2133984367052699</v>
      </c>
      <c r="R45">
        <v>1.0528</v>
      </c>
      <c r="S45">
        <v>1.0108999999999999</v>
      </c>
      <c r="T45">
        <v>1.0266770919164001</v>
      </c>
    </row>
    <row r="46" spans="6:20">
      <c r="F46">
        <v>3.383</v>
      </c>
      <c r="G46">
        <v>3.4529999999999998</v>
      </c>
      <c r="H46">
        <v>2.79125499725341</v>
      </c>
      <c r="I46">
        <v>2.4552</v>
      </c>
      <c r="J46">
        <v>2.8601000000000001</v>
      </c>
      <c r="K46">
        <v>3.4205632209777801</v>
      </c>
      <c r="L46">
        <v>2.0992000000000002</v>
      </c>
      <c r="M46">
        <v>2.0733999999999999</v>
      </c>
      <c r="N46">
        <v>3.2689565022786402</v>
      </c>
      <c r="O46">
        <v>2.0949</v>
      </c>
      <c r="P46">
        <v>2.5129000000000001</v>
      </c>
      <c r="Q46">
        <v>2.3180380860964398</v>
      </c>
      <c r="R46">
        <v>0.80500000000000005</v>
      </c>
      <c r="S46">
        <v>1.1255999999999999</v>
      </c>
      <c r="T46">
        <v>1.2618404229482001</v>
      </c>
    </row>
    <row r="47" spans="6:20">
      <c r="F47">
        <v>3.2004999999999999</v>
      </c>
      <c r="G47">
        <v>3.3893</v>
      </c>
      <c r="H47">
        <v>3.24088335037231</v>
      </c>
      <c r="I47">
        <v>3.1301999999999999</v>
      </c>
      <c r="J47">
        <v>3.2888999999999999</v>
      </c>
      <c r="K47">
        <v>3.5221491654713901</v>
      </c>
      <c r="L47">
        <v>2.4361999999999999</v>
      </c>
      <c r="M47">
        <v>2.7452000000000001</v>
      </c>
      <c r="N47">
        <v>2.8984525468614302</v>
      </c>
      <c r="O47">
        <v>1.3427</v>
      </c>
      <c r="P47">
        <v>2.6151</v>
      </c>
      <c r="Q47">
        <v>2.5283966064453098</v>
      </c>
      <c r="R47">
        <v>1.3012999999999999</v>
      </c>
      <c r="S47">
        <v>1.8086</v>
      </c>
      <c r="T47">
        <v>1.20923945109049</v>
      </c>
    </row>
    <row r="48" spans="6:20">
      <c r="F48">
        <v>3.3675000000000002</v>
      </c>
      <c r="G48">
        <v>3.4508999999999999</v>
      </c>
      <c r="H48">
        <v>2.44277914365132</v>
      </c>
      <c r="I48">
        <v>3.0722</v>
      </c>
      <c r="J48">
        <v>2.7357</v>
      </c>
      <c r="K48">
        <v>3.6247546672821001</v>
      </c>
      <c r="L48">
        <v>1.7834000000000001</v>
      </c>
      <c r="M48">
        <v>2.9712999999999998</v>
      </c>
      <c r="N48">
        <v>3.0318895445929601</v>
      </c>
      <c r="O48">
        <v>1.2682</v>
      </c>
      <c r="P48">
        <v>2.0102000000000002</v>
      </c>
      <c r="Q48">
        <v>3.39264965057373</v>
      </c>
      <c r="R48">
        <v>0.30890000000000001</v>
      </c>
      <c r="S48">
        <v>0.98409999999999997</v>
      </c>
      <c r="T48">
        <v>1.1915079832077</v>
      </c>
    </row>
    <row r="49" spans="6:20">
      <c r="F49">
        <v>3.4575</v>
      </c>
      <c r="G49">
        <v>3.8022999999999998</v>
      </c>
      <c r="H49">
        <v>2.7516327699025398</v>
      </c>
      <c r="I49">
        <v>3.2166999999999999</v>
      </c>
      <c r="J49">
        <v>3.4725000000000001</v>
      </c>
      <c r="K49">
        <v>3.59852393468221</v>
      </c>
      <c r="L49">
        <v>2.5108000000000001</v>
      </c>
      <c r="M49">
        <v>2.1438999999999999</v>
      </c>
      <c r="N49">
        <v>2.3619958029852901</v>
      </c>
      <c r="O49">
        <v>1.2682</v>
      </c>
      <c r="P49">
        <v>1.3268</v>
      </c>
      <c r="Q49">
        <v>2.5638889471689801</v>
      </c>
      <c r="R49">
        <v>1.2229000000000001</v>
      </c>
      <c r="S49">
        <v>1.4995000000000001</v>
      </c>
      <c r="T49">
        <v>2.0046735922495502</v>
      </c>
    </row>
    <row r="50" spans="6:20">
      <c r="F50">
        <v>3.2934999999999999</v>
      </c>
      <c r="G50">
        <v>3.2416</v>
      </c>
      <c r="H50">
        <v>3.1426847775777098</v>
      </c>
      <c r="I50">
        <v>2.7298</v>
      </c>
      <c r="J50">
        <v>2.8380999999999998</v>
      </c>
      <c r="K50">
        <v>3.3875738779703699</v>
      </c>
      <c r="L50">
        <v>0.4</v>
      </c>
      <c r="M50">
        <v>2.1890000000000001</v>
      </c>
      <c r="N50">
        <v>2.68946764204237</v>
      </c>
      <c r="O50">
        <v>1.2532000000000001</v>
      </c>
      <c r="P50">
        <v>2.2149999999999999</v>
      </c>
      <c r="Q50">
        <v>3.06306318442026</v>
      </c>
      <c r="R50">
        <v>1.8480000000000001</v>
      </c>
      <c r="S50">
        <v>1.2403</v>
      </c>
      <c r="T50">
        <v>2.2285130182902</v>
      </c>
    </row>
    <row r="51" spans="6:20">
      <c r="F51">
        <v>3.4636</v>
      </c>
      <c r="G51">
        <v>3.2974999999999999</v>
      </c>
      <c r="H51">
        <v>3.2157</v>
      </c>
      <c r="I51">
        <v>2.6383000000000001</v>
      </c>
      <c r="J51">
        <v>2.7467999999999999</v>
      </c>
      <c r="K51">
        <v>2.5303</v>
      </c>
      <c r="L51">
        <v>2.8123</v>
      </c>
      <c r="M51">
        <v>2.9178999999999999</v>
      </c>
      <c r="N51">
        <v>2.3687867058648</v>
      </c>
      <c r="O51">
        <v>2.4771000000000001</v>
      </c>
      <c r="P51">
        <v>2.6547000000000001</v>
      </c>
      <c r="Q51">
        <v>1.85030343135197</v>
      </c>
      <c r="R51">
        <v>1.3828</v>
      </c>
      <c r="S51">
        <v>1.4534</v>
      </c>
      <c r="T51">
        <v>1.3475963751475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9B2F-DD91-417F-AF61-B7D7A4E3953A}">
  <dimension ref="B3:R25"/>
  <sheetViews>
    <sheetView topLeftCell="A16" workbookViewId="0">
      <selection activeCell="I27" sqref="I27"/>
    </sheetView>
  </sheetViews>
  <sheetFormatPr defaultRowHeight="16.5"/>
  <cols>
    <col min="4" max="4" width="9.125" style="1" bestFit="1" customWidth="1"/>
    <col min="5" max="5" width="21.75" bestFit="1" customWidth="1"/>
    <col min="7" max="7" width="13" bestFit="1" customWidth="1"/>
  </cols>
  <sheetData>
    <row r="3" spans="4:7" ht="17.25" thickBot="1">
      <c r="E3" s="488"/>
      <c r="F3" s="488"/>
    </row>
    <row r="4" spans="4:7">
      <c r="D4" s="174"/>
      <c r="E4" s="75" t="s">
        <v>66</v>
      </c>
      <c r="F4" s="75" t="s">
        <v>61</v>
      </c>
      <c r="G4" s="173" t="s">
        <v>60</v>
      </c>
    </row>
    <row r="5" spans="4:7">
      <c r="D5" s="4" t="s">
        <v>65</v>
      </c>
      <c r="E5" s="175">
        <f>AVERAGE('AlexNet각각 10번'!H10,'AlexNet각각 10번'!H14,'AlexNet각각 10번'!H18,'AlexNet각각 10번'!H22,'AlexNet각각 10번'!H26,'AlexNet각각 10번'!H30,'AlexNet각각 10번'!H34,'AlexNet각각 10번'!H38,'AlexNet각각 10번'!H42,'AlexNet각각 10번'!H46)</f>
        <v>0.84444999999999992</v>
      </c>
      <c r="F5" s="176">
        <v>0</v>
      </c>
      <c r="G5" s="177">
        <v>0</v>
      </c>
    </row>
    <row r="6" spans="4:7">
      <c r="D6" s="4" t="s">
        <v>52</v>
      </c>
      <c r="E6" s="178">
        <f>AVERAGE('AlexNet각각 10번'!H57,'AlexNet각각 10번'!H61,'AlexNet각각 10번'!H65,'AlexNet각각 10번'!H69,'AlexNet각각 10번'!H73,'AlexNet각각 10번'!H77,'AlexNet각각 10번'!H81,'AlexNet각각 10번'!H85,'AlexNet각각 10번'!H89,'AlexNet각각 10번'!H93)</f>
        <v>0.96250000000000013</v>
      </c>
      <c r="F6" s="179">
        <f t="shared" ref="F6:F11" si="0">(E6-$E$5)/$E$5*100</f>
        <v>13.979513292675733</v>
      </c>
      <c r="G6" s="180">
        <f t="shared" ref="G6:G11" si="1">(E6-$E5)/$E5*100</f>
        <v>13.979513292675733</v>
      </c>
    </row>
    <row r="7" spans="4:7">
      <c r="D7" s="4" t="s">
        <v>53</v>
      </c>
      <c r="E7" s="178">
        <f>AVERAGE('AlexNet각각 10번'!H104,'AlexNet각각 10번'!H108,'AlexNet각각 10번'!H112,'AlexNet각각 10번'!H116,'AlexNet각각 10번'!H120,'AlexNet각각 10번'!H124,'AlexNet각각 10번'!H128,'AlexNet각각 10번'!H132,'AlexNet각각 10번'!H136,'AlexNet각각 10번'!H140)</f>
        <v>0.98472000000000004</v>
      </c>
      <c r="F7" s="179">
        <f t="shared" si="0"/>
        <v>16.610811770975207</v>
      </c>
      <c r="G7" s="180">
        <f t="shared" si="1"/>
        <v>2.3085714285714185</v>
      </c>
    </row>
    <row r="8" spans="4:7">
      <c r="D8" s="4" t="s">
        <v>54</v>
      </c>
      <c r="E8" s="178">
        <f>AVERAGE('AlexNet각각 10번'!H151,'AlexNet각각 10번'!H155,'AlexNet각각 10번'!H159,'AlexNet각각 10번'!H163,'AlexNet각각 10번'!H167,'AlexNet각각 10번'!H171,'AlexNet각각 10번'!H175,'AlexNet각각 10번'!H179,'AlexNet각각 10번'!H183,'AlexNet각각 10번'!H187)</f>
        <v>0.99584000000000006</v>
      </c>
      <c r="F8" s="179">
        <f t="shared" si="0"/>
        <v>17.927645212860462</v>
      </c>
      <c r="G8" s="180">
        <f t="shared" si="1"/>
        <v>1.1292550166544824</v>
      </c>
    </row>
    <row r="9" spans="4:7">
      <c r="D9" s="4" t="s">
        <v>55</v>
      </c>
      <c r="E9" s="178">
        <f>AVERAGE('AlexNet각각 10번'!H198,'AlexNet각각 10번'!H202,'AlexNet각각 10번'!H206,'AlexNet각각 10번'!H210,'AlexNet각각 10번'!H214,'AlexNet각각 10번'!H218,'AlexNet각각 10번'!H222,'AlexNet각각 10번'!H226,'AlexNet각각 10번'!H230,'AlexNet각각 10번'!H234)</f>
        <v>0.99666999999999994</v>
      </c>
      <c r="F9" s="179">
        <f t="shared" si="0"/>
        <v>18.025934039907636</v>
      </c>
      <c r="G9" s="180">
        <f t="shared" si="1"/>
        <v>8.3346722365027145E-2</v>
      </c>
    </row>
    <row r="10" spans="4:7">
      <c r="D10" s="4" t="s">
        <v>56</v>
      </c>
      <c r="E10" s="178">
        <f>AVERAGE('AlexNet각각 10번'!H245,'AlexNet각각 10번'!H249,'AlexNet각각 10번'!H253,'AlexNet각각 10번'!H257,'AlexNet각각 10번'!H261,'AlexNet각각 10번'!H265,'AlexNet각각 10번'!H269,'AlexNet각각 10번'!H273,'AlexNet각각 10번'!H277,'AlexNet각각 10번'!H281)</f>
        <v>1</v>
      </c>
      <c r="F10" s="179">
        <f t="shared" si="0"/>
        <v>18.420273550831915</v>
      </c>
      <c r="G10" s="180">
        <f t="shared" si="1"/>
        <v>0.33411259494115964</v>
      </c>
    </row>
    <row r="11" spans="4:7" ht="17.25" thickBot="1">
      <c r="D11" s="5" t="s">
        <v>57</v>
      </c>
      <c r="E11" s="181">
        <f>AVERAGE('AlexNet각각 10번'!H292,'AlexNet각각 10번'!H296,'AlexNet각각 10번'!H300,'AlexNet각각 10번'!H304,'AlexNet각각 10번'!H308,'AlexNet각각 10번'!H312,'AlexNet각각 10번'!H316,'AlexNet각각 10번'!H320,'AlexNet각각 10번'!H324,'AlexNet각각 10번'!H328)</f>
        <v>1</v>
      </c>
      <c r="F11" s="182">
        <f t="shared" si="0"/>
        <v>18.420273550831915</v>
      </c>
      <c r="G11" s="2">
        <f t="shared" si="1"/>
        <v>0</v>
      </c>
    </row>
    <row r="12" spans="4:7" ht="17.25" thickBot="1"/>
    <row r="13" spans="4:7">
      <c r="D13" s="174"/>
      <c r="E13" s="75" t="s">
        <v>67</v>
      </c>
      <c r="F13" s="75" t="s">
        <v>61</v>
      </c>
      <c r="G13" s="173" t="s">
        <v>60</v>
      </c>
    </row>
    <row r="14" spans="4:7">
      <c r="D14" s="4" t="s">
        <v>65</v>
      </c>
      <c r="E14" s="175">
        <f>AVERAGE('AlexNet각각 10번'!K10,'AlexNet각각 10번'!K14,'AlexNet각각 10번'!K18,'AlexNet각각 10번'!K22,'AlexNet각각 10번'!K26,'AlexNet각각 10번'!K30,'AlexNet각각 10번'!K34,'AlexNet각각 10번'!K38,'AlexNet각각 10번'!K42,'AlexNet각각 10번'!K46)</f>
        <v>0.52083332999999998</v>
      </c>
      <c r="F14" s="176">
        <v>0</v>
      </c>
      <c r="G14" s="177">
        <v>0</v>
      </c>
    </row>
    <row r="15" spans="4:7">
      <c r="D15" s="4" t="s">
        <v>52</v>
      </c>
      <c r="E15" s="178">
        <f>AVERAGE('AlexNet각각 10번'!K57,'AlexNet각각 10번'!K61,'AlexNet각각 10번'!K65,'AlexNet각각 10번'!K69,'AlexNet각각 10번'!K73,'AlexNet각각 10번'!K77,'AlexNet각각 10번'!K81,'AlexNet각각 10번'!K85,'AlexNet각각 10번'!K89,'AlexNet각각 10번'!K93)</f>
        <v>0.63541999999999998</v>
      </c>
      <c r="F15" s="179">
        <f t="shared" ref="F15:F20" si="2">(E15-$E$14)/$E$14*100</f>
        <v>22.000640780804101</v>
      </c>
      <c r="G15" s="180">
        <f t="shared" ref="G15:G20" si="3">(E15-E14)/E14*100</f>
        <v>22.000640780804101</v>
      </c>
    </row>
    <row r="16" spans="4:7">
      <c r="D16" s="4" t="s">
        <v>53</v>
      </c>
      <c r="E16" s="178">
        <f>AVERAGE('AlexNet각각 10번'!K104,'AlexNet각각 10번'!K108,'AlexNet각각 10번'!K112,'AlexNet각각 10번'!K116,'AlexNet각각 10번'!K120,'AlexNet각각 10번'!K124,'AlexNet각각 10번'!K128,'AlexNet각각 10번'!K132,'AlexNet각각 10번'!K136,'AlexNet각각 10번'!K140)</f>
        <v>0.68888889000000009</v>
      </c>
      <c r="F16" s="179">
        <f t="shared" si="2"/>
        <v>32.266667726506689</v>
      </c>
      <c r="G16" s="180">
        <f t="shared" si="3"/>
        <v>8.4147319882912264</v>
      </c>
    </row>
    <row r="17" spans="2:18">
      <c r="D17" s="4" t="s">
        <v>54</v>
      </c>
      <c r="E17" s="178">
        <f>AVERAGE('AlexNet각각 10번'!K151,'AlexNet각각 10번'!K155,'AlexNet각각 10번'!K159,'AlexNet각각 10번'!K163,'AlexNet각각 10번'!K167,'AlexNet각각 10번'!K171,'AlexNet각각 10번'!K175,'AlexNet각각 10번'!K179,'AlexNet각각 10번'!K183,'AlexNet각각 10번'!K187)</f>
        <v>0.76562498999999984</v>
      </c>
      <c r="F17" s="179">
        <f t="shared" si="2"/>
        <v>46.999999020799962</v>
      </c>
      <c r="G17" s="180">
        <f t="shared" si="3"/>
        <v>11.139111272356235</v>
      </c>
    </row>
    <row r="18" spans="2:18">
      <c r="D18" s="4" t="s">
        <v>55</v>
      </c>
      <c r="E18" s="178">
        <f>AVERAGE('AlexNet각각 10번'!K198,'AlexNet각각 10번'!K202,'AlexNet각각 10번'!K206,'AlexNet각각 10번'!K210,'AlexNet각각 10번'!K214,'AlexNet각각 10번'!K218,'AlexNet각각 10번'!K222,'AlexNet각각 10번'!K226,'AlexNet각각 10번'!K230,'AlexNet각각 10번'!K234)</f>
        <v>0.95833334099999978</v>
      </c>
      <c r="F18" s="179">
        <f t="shared" si="2"/>
        <v>84.000002649599978</v>
      </c>
      <c r="G18" s="180">
        <f t="shared" si="3"/>
        <v>25.17007066344582</v>
      </c>
    </row>
    <row r="19" spans="2:18">
      <c r="D19" s="4" t="s">
        <v>56</v>
      </c>
      <c r="E19" s="178">
        <f>AVERAGE('AlexNet각각 10번'!K245,'AlexNet각각 10번'!K249,'AlexNet각각 10번'!K253,'AlexNet각각 10번'!K257,'AlexNet각각 10번'!K261,'AlexNet각각 10번'!K265,'AlexNet각각 10번'!K269,'AlexNet각각 10번'!K273,'AlexNet각각 10번'!K277,'AlexNet각각 10번'!K281)</f>
        <v>1</v>
      </c>
      <c r="F19" s="179">
        <f t="shared" si="2"/>
        <v>92.000001228800016</v>
      </c>
      <c r="G19" s="180">
        <f t="shared" si="3"/>
        <v>4.3478252521739433</v>
      </c>
    </row>
    <row r="20" spans="2:18" ht="17.25" thickBot="1">
      <c r="D20" s="5" t="s">
        <v>57</v>
      </c>
      <c r="E20" s="181">
        <f>AVERAGE('AlexNet각각 10번'!K292,'AlexNet각각 10번'!K296,'AlexNet각각 10번'!K300,'AlexNet각각 10번'!K304,'AlexNet각각 10번'!K308,'AlexNet각각 10번'!K312,'AlexNet각각 10번'!K316,'AlexNet각각 10번'!K320,'AlexNet각각 10번'!K324,'AlexNet각각 10번'!K328)</f>
        <v>1</v>
      </c>
      <c r="F20" s="182">
        <f t="shared" si="2"/>
        <v>92.000001228800016</v>
      </c>
      <c r="G20" s="2">
        <f t="shared" si="3"/>
        <v>0</v>
      </c>
    </row>
    <row r="23" spans="2:18" ht="8.25" customHeight="1">
      <c r="B23" s="195"/>
      <c r="C23" s="195"/>
      <c r="D23" s="196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</row>
    <row r="25" spans="2:18">
      <c r="J25" s="194"/>
    </row>
  </sheetData>
  <mergeCells count="1">
    <mergeCell ref="E3:F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AlexNet각각 10번</vt:lpstr>
      <vt:lpstr>Resnet50각각 10번</vt:lpstr>
      <vt:lpstr>Inception-v4각각 10번</vt:lpstr>
      <vt:lpstr>VGG19각각 10번</vt:lpstr>
      <vt:lpstr>AlexNet_Table1, 2</vt:lpstr>
      <vt:lpstr>VGG19_Table1, 2</vt:lpstr>
      <vt:lpstr>Resnet50_Table1, 2</vt:lpstr>
      <vt:lpstr>Inception-v4_Table1, 2</vt:lpstr>
      <vt:lpstr>AlexNet_data</vt:lpstr>
      <vt:lpstr>Resnet50_data</vt:lpstr>
      <vt:lpstr>Inception-v4_data</vt:lpstr>
      <vt:lpstr>VGG19_data</vt:lpstr>
      <vt:lpstr>AlexNet_average</vt:lpstr>
      <vt:lpstr>SPSS_train_loss</vt:lpstr>
      <vt:lpstr>SPSS_test_acc</vt:lpstr>
      <vt:lpstr>AlexNet_SPSS_data</vt:lpstr>
      <vt:lpstr>기타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Neurorobotics</dc:creator>
  <cp:lastModifiedBy>Neurorobotics</cp:lastModifiedBy>
  <dcterms:created xsi:type="dcterms:W3CDTF">2021-01-31T06:48:39Z</dcterms:created>
  <dcterms:modified xsi:type="dcterms:W3CDTF">2021-03-14T07:41:38Z</dcterms:modified>
</cp:coreProperties>
</file>