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DavidRovick/InferStat/Repos/tradingrulelib/tradingrulelib/rules/excel_templates/"/>
    </mc:Choice>
  </mc:AlternateContent>
  <xr:revisionPtr revIDLastSave="0" documentId="13_ncr:1_{C8967C25-DB10-E94B-A3C3-9C14137EF8AE}" xr6:coauthVersionLast="45" xr6:coauthVersionMax="45" xr10:uidLastSave="{00000000-0000-0000-0000-000000000000}"/>
  <bookViews>
    <workbookView xWindow="8680" yWindow="-21140" windowWidth="23040" windowHeight="21140" tabRatio="500" activeTab="1" xr2:uid="{00000000-000D-0000-FFFF-FFFF00000000}"/>
  </bookViews>
  <sheets>
    <sheet name="Start Here" sheetId="1" r:id="rId1"/>
    <sheet name="Example" sheetId="2" r:id="rId2"/>
    <sheet name="To Be Deleted" sheetId="3" r:id="rId3"/>
    <sheet name="To Delete" sheetId="4" r:id="rId4"/>
    <sheet name="Your Data" sheetId="5" r:id="rId5"/>
    <sheet name="Sheet6"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 i="2" l="1"/>
  <c r="H2" i="2" s="1"/>
  <c r="I3" i="2" l="1"/>
  <c r="I2" i="2"/>
  <c r="G3" i="2" l="1"/>
  <c r="G4" i="2"/>
  <c r="G5" i="2"/>
  <c r="G6" i="2"/>
  <c r="H6" i="2" s="1"/>
  <c r="G7" i="2"/>
  <c r="G8" i="2"/>
  <c r="G9" i="2"/>
  <c r="G10" i="2"/>
  <c r="H10" i="2" s="1"/>
  <c r="G11" i="2"/>
  <c r="G12" i="2"/>
  <c r="G13" i="2"/>
  <c r="G14" i="2"/>
  <c r="H14" i="2" s="1"/>
  <c r="G15" i="2"/>
  <c r="G16" i="2"/>
  <c r="G17" i="2"/>
  <c r="G18" i="2"/>
  <c r="H18" i="2" s="1"/>
  <c r="G19" i="2"/>
  <c r="G20" i="2"/>
  <c r="G21" i="2"/>
  <c r="G22" i="2"/>
  <c r="H22" i="2" s="1"/>
  <c r="G23" i="2"/>
  <c r="G24" i="2"/>
  <c r="G25" i="2"/>
  <c r="G26" i="2"/>
  <c r="H26" i="2" s="1"/>
  <c r="G27" i="2"/>
  <c r="G28" i="2"/>
  <c r="G29" i="2"/>
  <c r="G30" i="2"/>
  <c r="H30" i="2" s="1"/>
  <c r="G31" i="2"/>
  <c r="G32" i="2"/>
  <c r="G33" i="2"/>
  <c r="G34" i="2"/>
  <c r="H34" i="2" s="1"/>
  <c r="G35" i="2"/>
  <c r="G36" i="2"/>
  <c r="G37" i="2"/>
  <c r="G38" i="2"/>
  <c r="H38" i="2" s="1"/>
  <c r="G39" i="2"/>
  <c r="G40" i="2"/>
  <c r="G41" i="2"/>
  <c r="G42" i="2"/>
  <c r="H42" i="2" s="1"/>
  <c r="G43" i="2"/>
  <c r="G44" i="2"/>
  <c r="G45" i="2"/>
  <c r="G46" i="2"/>
  <c r="H46" i="2" s="1"/>
  <c r="G47" i="2"/>
  <c r="G48" i="2"/>
  <c r="G49" i="2"/>
  <c r="G50" i="2"/>
  <c r="H50" i="2" s="1"/>
  <c r="G51" i="2"/>
  <c r="G52" i="2"/>
  <c r="G53" i="2"/>
  <c r="G54" i="2"/>
  <c r="H54" i="2" s="1"/>
  <c r="G55" i="2"/>
  <c r="G56" i="2"/>
  <c r="G57" i="2"/>
  <c r="G58" i="2"/>
  <c r="H58" i="2" s="1"/>
  <c r="G59" i="2"/>
  <c r="G60" i="2"/>
  <c r="G61" i="2"/>
  <c r="G62" i="2"/>
  <c r="H62" i="2" s="1"/>
  <c r="G63" i="2"/>
  <c r="G64" i="2"/>
  <c r="G65" i="2"/>
  <c r="G66" i="2"/>
  <c r="H66" i="2" s="1"/>
  <c r="G67" i="2"/>
  <c r="G68" i="2"/>
  <c r="G69" i="2"/>
  <c r="G70" i="2"/>
  <c r="H70" i="2" s="1"/>
  <c r="G71" i="2"/>
  <c r="G72" i="2"/>
  <c r="G73" i="2"/>
  <c r="G74" i="2"/>
  <c r="H74" i="2" s="1"/>
  <c r="G75" i="2"/>
  <c r="G76" i="2"/>
  <c r="G77" i="2"/>
  <c r="G78" i="2"/>
  <c r="H78" i="2" s="1"/>
  <c r="G79" i="2"/>
  <c r="G80" i="2"/>
  <c r="G81" i="2"/>
  <c r="G82" i="2"/>
  <c r="H82" i="2" s="1"/>
  <c r="G83" i="2"/>
  <c r="G84" i="2"/>
  <c r="G85" i="2"/>
  <c r="G86" i="2"/>
  <c r="H86" i="2" s="1"/>
  <c r="G87" i="2"/>
  <c r="G88" i="2"/>
  <c r="G89" i="2"/>
  <c r="G90" i="2"/>
  <c r="H90" i="2" s="1"/>
  <c r="G91" i="2"/>
  <c r="G92" i="2"/>
  <c r="G93" i="2"/>
  <c r="G94" i="2"/>
  <c r="H94" i="2" s="1"/>
  <c r="G95" i="2"/>
  <c r="G96" i="2"/>
  <c r="G97" i="2"/>
  <c r="G98" i="2"/>
  <c r="H98" i="2" s="1"/>
  <c r="G99" i="2"/>
  <c r="G100" i="2"/>
  <c r="G101" i="2"/>
  <c r="G102" i="2"/>
  <c r="H102" i="2" s="1"/>
  <c r="G103" i="2"/>
  <c r="G104" i="2"/>
  <c r="G105" i="2"/>
  <c r="G106" i="2"/>
  <c r="H106" i="2" s="1"/>
  <c r="G107" i="2"/>
  <c r="G108" i="2"/>
  <c r="G109" i="2"/>
  <c r="G110" i="2"/>
  <c r="H110" i="2" s="1"/>
  <c r="G111" i="2"/>
  <c r="G112" i="2"/>
  <c r="G113" i="2"/>
  <c r="G114" i="2"/>
  <c r="H114" i="2" s="1"/>
  <c r="G115" i="2"/>
  <c r="G116" i="2"/>
  <c r="G117" i="2"/>
  <c r="G118" i="2"/>
  <c r="H118" i="2" s="1"/>
  <c r="G119" i="2"/>
  <c r="G120" i="2"/>
  <c r="G121" i="2"/>
  <c r="G122" i="2"/>
  <c r="H122" i="2" s="1"/>
  <c r="G123" i="2"/>
  <c r="G124" i="2"/>
  <c r="G125" i="2"/>
  <c r="G126" i="2"/>
  <c r="H126" i="2" s="1"/>
  <c r="G127" i="2"/>
  <c r="G128" i="2"/>
  <c r="G129" i="2"/>
  <c r="G130" i="2"/>
  <c r="H130" i="2" s="1"/>
  <c r="G131" i="2"/>
  <c r="G132" i="2"/>
  <c r="G133" i="2"/>
  <c r="G134" i="2"/>
  <c r="H134" i="2" s="1"/>
  <c r="G135" i="2"/>
  <c r="G136" i="2"/>
  <c r="G137" i="2"/>
  <c r="G138" i="2"/>
  <c r="H138" i="2" s="1"/>
  <c r="G139" i="2"/>
  <c r="G140" i="2"/>
  <c r="G141" i="2"/>
  <c r="G142" i="2"/>
  <c r="H142" i="2" s="1"/>
  <c r="G143" i="2"/>
  <c r="G144" i="2"/>
  <c r="G145" i="2"/>
  <c r="G146" i="2"/>
  <c r="H146" i="2" s="1"/>
  <c r="G147" i="2"/>
  <c r="G148" i="2"/>
  <c r="G149" i="2"/>
  <c r="G150" i="2"/>
  <c r="H150" i="2" s="1"/>
  <c r="G151" i="2"/>
  <c r="G152" i="2"/>
  <c r="G153" i="2"/>
  <c r="G154" i="2"/>
  <c r="H154" i="2" s="1"/>
  <c r="G155" i="2"/>
  <c r="G156" i="2"/>
  <c r="G157" i="2"/>
  <c r="G158" i="2"/>
  <c r="H158" i="2" s="1"/>
  <c r="G159" i="2"/>
  <c r="G160" i="2"/>
  <c r="G161" i="2"/>
  <c r="G162" i="2"/>
  <c r="H162" i="2" s="1"/>
  <c r="G163" i="2"/>
  <c r="G164" i="2"/>
  <c r="G165" i="2"/>
  <c r="G166" i="2"/>
  <c r="H166" i="2" s="1"/>
  <c r="G167" i="2"/>
  <c r="G168" i="2"/>
  <c r="G169" i="2"/>
  <c r="G170" i="2"/>
  <c r="H170" i="2" s="1"/>
  <c r="G171" i="2"/>
  <c r="G172" i="2"/>
  <c r="G173" i="2"/>
  <c r="G174" i="2"/>
  <c r="H174" i="2" s="1"/>
  <c r="G175" i="2"/>
  <c r="G176" i="2"/>
  <c r="G177" i="2"/>
  <c r="G178" i="2"/>
  <c r="H178" i="2" s="1"/>
  <c r="G179" i="2"/>
  <c r="G180" i="2"/>
  <c r="G181" i="2"/>
  <c r="G182" i="2"/>
  <c r="H182" i="2" s="1"/>
  <c r="G183" i="2"/>
  <c r="G184" i="2"/>
  <c r="G185" i="2"/>
  <c r="G186" i="2"/>
  <c r="H186" i="2" s="1"/>
  <c r="G187" i="2"/>
  <c r="G188" i="2"/>
  <c r="G189" i="2"/>
  <c r="G190" i="2"/>
  <c r="H190" i="2" s="1"/>
  <c r="G191" i="2"/>
  <c r="G192" i="2"/>
  <c r="G193" i="2"/>
  <c r="G194" i="2"/>
  <c r="H194" i="2" s="1"/>
  <c r="G195" i="2"/>
  <c r="G196" i="2"/>
  <c r="G197" i="2"/>
  <c r="G198" i="2"/>
  <c r="H198" i="2" s="1"/>
  <c r="G199" i="2"/>
  <c r="G200" i="2"/>
  <c r="G201" i="2"/>
  <c r="G202" i="2"/>
  <c r="H202" i="2" s="1"/>
  <c r="G203" i="2"/>
  <c r="G204" i="2"/>
  <c r="G205" i="2"/>
  <c r="G206" i="2"/>
  <c r="H206" i="2" s="1"/>
  <c r="G207" i="2"/>
  <c r="G208" i="2"/>
  <c r="G209" i="2"/>
  <c r="G210" i="2"/>
  <c r="H210" i="2" s="1"/>
  <c r="G211" i="2"/>
  <c r="G212" i="2"/>
  <c r="G213" i="2"/>
  <c r="G214" i="2"/>
  <c r="H214" i="2" s="1"/>
  <c r="G215" i="2"/>
  <c r="G216" i="2"/>
  <c r="G217" i="2"/>
  <c r="G218" i="2"/>
  <c r="H218" i="2" s="1"/>
  <c r="G219" i="2"/>
  <c r="G220" i="2"/>
  <c r="G221" i="2"/>
  <c r="G222" i="2"/>
  <c r="H222" i="2" s="1"/>
  <c r="G223" i="2"/>
  <c r="G224" i="2"/>
  <c r="G225" i="2"/>
  <c r="G226" i="2"/>
  <c r="H226" i="2" s="1"/>
  <c r="G227" i="2"/>
  <c r="G228" i="2"/>
  <c r="G229" i="2"/>
  <c r="G230" i="2"/>
  <c r="H230" i="2" s="1"/>
  <c r="G231" i="2"/>
  <c r="G232" i="2"/>
  <c r="G233" i="2"/>
  <c r="G234" i="2"/>
  <c r="H234" i="2" s="1"/>
  <c r="G235" i="2"/>
  <c r="G236" i="2"/>
  <c r="G237" i="2"/>
  <c r="G238" i="2"/>
  <c r="H238" i="2" s="1"/>
  <c r="G239" i="2"/>
  <c r="G240" i="2"/>
  <c r="G241" i="2"/>
  <c r="G242" i="2"/>
  <c r="H242" i="2" s="1"/>
  <c r="G243" i="2"/>
  <c r="G244" i="2"/>
  <c r="G245" i="2"/>
  <c r="G246" i="2"/>
  <c r="H246" i="2" s="1"/>
  <c r="G247" i="2"/>
  <c r="G248" i="2"/>
  <c r="G249" i="2"/>
  <c r="G250" i="2"/>
  <c r="H250" i="2" s="1"/>
  <c r="G251" i="2"/>
  <c r="G252" i="2"/>
  <c r="G253" i="2"/>
  <c r="G254" i="2"/>
  <c r="H254" i="2" s="1"/>
  <c r="G255" i="2"/>
  <c r="G256" i="2"/>
  <c r="G257" i="2"/>
  <c r="G258" i="2"/>
  <c r="H258" i="2" s="1"/>
  <c r="G259" i="2"/>
  <c r="G260" i="2"/>
  <c r="G261" i="2"/>
  <c r="G262" i="2"/>
  <c r="H262" i="2" s="1"/>
  <c r="G263" i="2"/>
  <c r="G264" i="2"/>
  <c r="G265" i="2"/>
  <c r="G266" i="2"/>
  <c r="H266" i="2" s="1"/>
  <c r="G267" i="2"/>
  <c r="G268" i="2"/>
  <c r="G269" i="2"/>
  <c r="G270" i="2"/>
  <c r="H270" i="2" s="1"/>
  <c r="G271" i="2"/>
  <c r="G272" i="2"/>
  <c r="G273" i="2"/>
  <c r="G274" i="2"/>
  <c r="H274" i="2" s="1"/>
  <c r="G275" i="2"/>
  <c r="G276" i="2"/>
  <c r="G277" i="2"/>
  <c r="G278" i="2"/>
  <c r="H278" i="2" s="1"/>
  <c r="G279" i="2"/>
  <c r="G280" i="2"/>
  <c r="G281" i="2"/>
  <c r="G282" i="2"/>
  <c r="H282" i="2" s="1"/>
  <c r="G283" i="2"/>
  <c r="G284" i="2"/>
  <c r="G285" i="2"/>
  <c r="G286" i="2"/>
  <c r="H286" i="2" s="1"/>
  <c r="G287" i="2"/>
  <c r="G288" i="2"/>
  <c r="G289" i="2"/>
  <c r="G290" i="2"/>
  <c r="H290" i="2" s="1"/>
  <c r="G291" i="2"/>
  <c r="G292" i="2"/>
  <c r="G293" i="2"/>
  <c r="G294" i="2"/>
  <c r="H294" i="2" s="1"/>
  <c r="G295" i="2"/>
  <c r="G296" i="2"/>
  <c r="G297" i="2"/>
  <c r="G298" i="2"/>
  <c r="H298" i="2" s="1"/>
  <c r="G299" i="2"/>
  <c r="G300" i="2"/>
  <c r="G301" i="2"/>
  <c r="G302" i="2"/>
  <c r="H302" i="2" s="1"/>
  <c r="G303" i="2"/>
  <c r="G304" i="2"/>
  <c r="G305" i="2"/>
  <c r="G306" i="2"/>
  <c r="H306" i="2" s="1"/>
  <c r="G307" i="2"/>
  <c r="G308" i="2"/>
  <c r="G309" i="2"/>
  <c r="G310" i="2"/>
  <c r="H310" i="2" s="1"/>
  <c r="G311" i="2"/>
  <c r="G312" i="2"/>
  <c r="G313" i="2"/>
  <c r="G314" i="2"/>
  <c r="H314" i="2" s="1"/>
  <c r="G315" i="2"/>
  <c r="G316" i="2"/>
  <c r="G317" i="2"/>
  <c r="G318" i="2"/>
  <c r="H318" i="2" s="1"/>
  <c r="G319" i="2"/>
  <c r="G320" i="2"/>
  <c r="G321" i="2"/>
  <c r="G322" i="2"/>
  <c r="H322" i="2" s="1"/>
  <c r="G323" i="2"/>
  <c r="G324" i="2"/>
  <c r="G325" i="2"/>
  <c r="G326" i="2"/>
  <c r="H326" i="2" s="1"/>
  <c r="G327" i="2"/>
  <c r="G328" i="2"/>
  <c r="G329" i="2"/>
  <c r="G330" i="2"/>
  <c r="H330" i="2" s="1"/>
  <c r="G331" i="2"/>
  <c r="G332" i="2"/>
  <c r="G333" i="2"/>
  <c r="G334" i="2"/>
  <c r="H334" i="2" s="1"/>
  <c r="G335" i="2"/>
  <c r="G336" i="2"/>
  <c r="G337" i="2"/>
  <c r="G338" i="2"/>
  <c r="H338" i="2" s="1"/>
  <c r="G339" i="2"/>
  <c r="G340" i="2"/>
  <c r="G341" i="2"/>
  <c r="G342" i="2"/>
  <c r="H342" i="2" s="1"/>
  <c r="G343" i="2"/>
  <c r="G344" i="2"/>
  <c r="G345" i="2"/>
  <c r="G346" i="2"/>
  <c r="H346" i="2" s="1"/>
  <c r="G347" i="2"/>
  <c r="G348" i="2"/>
  <c r="G349" i="2"/>
  <c r="G350" i="2"/>
  <c r="H350" i="2" s="1"/>
  <c r="G351" i="2"/>
  <c r="G352" i="2"/>
  <c r="G353" i="2"/>
  <c r="G354" i="2"/>
  <c r="H354" i="2" s="1"/>
  <c r="G355" i="2"/>
  <c r="G356" i="2"/>
  <c r="G357" i="2"/>
  <c r="G358" i="2"/>
  <c r="H358" i="2" s="1"/>
  <c r="G359" i="2"/>
  <c r="G360" i="2"/>
  <c r="G361" i="2"/>
  <c r="G362" i="2"/>
  <c r="G363" i="2"/>
  <c r="G364" i="2"/>
  <c r="G365" i="2"/>
  <c r="G366" i="2"/>
  <c r="H366" i="2" s="1"/>
  <c r="G367" i="2"/>
  <c r="G368" i="2"/>
  <c r="G369" i="2"/>
  <c r="G370" i="2"/>
  <c r="H370" i="2" s="1"/>
  <c r="G371" i="2"/>
  <c r="G372" i="2"/>
  <c r="G373" i="2"/>
  <c r="G374" i="2"/>
  <c r="H374" i="2" s="1"/>
  <c r="G375" i="2"/>
  <c r="G376" i="2"/>
  <c r="G377" i="2"/>
  <c r="G378" i="2"/>
  <c r="H378" i="2" s="1"/>
  <c r="G379" i="2"/>
  <c r="G380" i="2"/>
  <c r="G381" i="2"/>
  <c r="G382" i="2"/>
  <c r="H382" i="2" s="1"/>
  <c r="G383" i="2"/>
  <c r="G384" i="2"/>
  <c r="G385" i="2"/>
  <c r="G386" i="2"/>
  <c r="H386" i="2" s="1"/>
  <c r="G387" i="2"/>
  <c r="G388" i="2"/>
  <c r="G389" i="2"/>
  <c r="G390" i="2"/>
  <c r="H390" i="2" s="1"/>
  <c r="G391" i="2"/>
  <c r="G392" i="2"/>
  <c r="G393" i="2"/>
  <c r="G394" i="2"/>
  <c r="H394" i="2" s="1"/>
  <c r="G395" i="2"/>
  <c r="G396" i="2"/>
  <c r="G397" i="2"/>
  <c r="G398" i="2"/>
  <c r="H398" i="2" s="1"/>
  <c r="G399" i="2"/>
  <c r="G400" i="2"/>
  <c r="G401" i="2"/>
  <c r="G402" i="2"/>
  <c r="H402" i="2" s="1"/>
  <c r="G403" i="2"/>
  <c r="G404" i="2"/>
  <c r="G405" i="2"/>
  <c r="G406" i="2"/>
  <c r="H406" i="2" s="1"/>
  <c r="G407" i="2"/>
  <c r="G408" i="2"/>
  <c r="G409" i="2"/>
  <c r="G410" i="2"/>
  <c r="H410" i="2" s="1"/>
  <c r="G411" i="2"/>
  <c r="G412" i="2"/>
  <c r="G413" i="2"/>
  <c r="G414" i="2"/>
  <c r="H414" i="2" s="1"/>
  <c r="G415" i="2"/>
  <c r="G416" i="2"/>
  <c r="G417" i="2"/>
  <c r="G418" i="2"/>
  <c r="H418" i="2" s="1"/>
  <c r="G419" i="2"/>
  <c r="G420" i="2"/>
  <c r="G421" i="2"/>
  <c r="G422" i="2"/>
  <c r="H422" i="2" s="1"/>
  <c r="G423" i="2"/>
  <c r="G424" i="2"/>
  <c r="G425" i="2"/>
  <c r="G426" i="2"/>
  <c r="G427" i="2"/>
  <c r="G428" i="2"/>
  <c r="G429" i="2"/>
  <c r="G430" i="2"/>
  <c r="H430" i="2" s="1"/>
  <c r="G431" i="2"/>
  <c r="G432" i="2"/>
  <c r="G433" i="2"/>
  <c r="G434" i="2"/>
  <c r="H434" i="2" s="1"/>
  <c r="G435" i="2"/>
  <c r="G436" i="2"/>
  <c r="G437" i="2"/>
  <c r="G438" i="2"/>
  <c r="H438" i="2" s="1"/>
  <c r="G439" i="2"/>
  <c r="G440" i="2"/>
  <c r="G441" i="2"/>
  <c r="G442" i="2"/>
  <c r="H442" i="2" s="1"/>
  <c r="G443" i="2"/>
  <c r="G444" i="2"/>
  <c r="G445" i="2"/>
  <c r="G446" i="2"/>
  <c r="H446" i="2" s="1"/>
  <c r="G447" i="2"/>
  <c r="G448" i="2"/>
  <c r="G449" i="2"/>
  <c r="G450" i="2"/>
  <c r="H450" i="2" s="1"/>
  <c r="G451" i="2"/>
  <c r="G452" i="2"/>
  <c r="G453" i="2"/>
  <c r="G454" i="2"/>
  <c r="H454" i="2" s="1"/>
  <c r="G455" i="2"/>
  <c r="G456" i="2"/>
  <c r="G457" i="2"/>
  <c r="G458" i="2"/>
  <c r="H458" i="2" s="1"/>
  <c r="G459" i="2"/>
  <c r="G460" i="2"/>
  <c r="G461" i="2"/>
  <c r="G462" i="2"/>
  <c r="H462" i="2" s="1"/>
  <c r="G463" i="2"/>
  <c r="G464" i="2"/>
  <c r="G465" i="2"/>
  <c r="G466" i="2"/>
  <c r="H466" i="2" s="1"/>
  <c r="G467" i="2"/>
  <c r="G468" i="2"/>
  <c r="G469" i="2"/>
  <c r="G470" i="2"/>
  <c r="H470" i="2" s="1"/>
  <c r="G471" i="2"/>
  <c r="G472" i="2"/>
  <c r="G473" i="2"/>
  <c r="G474" i="2"/>
  <c r="H474" i="2" s="1"/>
  <c r="G475" i="2"/>
  <c r="G476" i="2"/>
  <c r="G477" i="2"/>
  <c r="G478" i="2"/>
  <c r="H478" i="2" s="1"/>
  <c r="G479" i="2"/>
  <c r="G480" i="2"/>
  <c r="G481" i="2"/>
  <c r="G482" i="2"/>
  <c r="H482" i="2" s="1"/>
  <c r="G483" i="2"/>
  <c r="G484" i="2"/>
  <c r="G485" i="2"/>
  <c r="G486" i="2"/>
  <c r="H486" i="2" s="1"/>
  <c r="G487" i="2"/>
  <c r="G488" i="2"/>
  <c r="G489" i="2"/>
  <c r="G490" i="2"/>
  <c r="G491" i="2"/>
  <c r="G492" i="2"/>
  <c r="G493" i="2"/>
  <c r="G494" i="2"/>
  <c r="H494" i="2" s="1"/>
  <c r="G495" i="2"/>
  <c r="G496" i="2"/>
  <c r="G497" i="2"/>
  <c r="G498" i="2"/>
  <c r="H498" i="2" s="1"/>
  <c r="G499" i="2"/>
  <c r="G500" i="2"/>
  <c r="G501" i="2"/>
  <c r="E82" i="2"/>
  <c r="E120"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2" i="2"/>
  <c r="H362" i="2"/>
  <c r="H426" i="2"/>
  <c r="H490" i="2"/>
  <c r="H29" i="2"/>
  <c r="H31" i="2"/>
  <c r="H32" i="2"/>
  <c r="H33" i="2"/>
  <c r="H35" i="2"/>
  <c r="H36" i="2"/>
  <c r="H37" i="2"/>
  <c r="H39" i="2"/>
  <c r="H40" i="2"/>
  <c r="H41" i="2"/>
  <c r="H43" i="2"/>
  <c r="H44" i="2"/>
  <c r="H45" i="2"/>
  <c r="H47" i="2"/>
  <c r="H48" i="2"/>
  <c r="H49" i="2"/>
  <c r="H51" i="2"/>
  <c r="H52" i="2"/>
  <c r="H53" i="2"/>
  <c r="H55" i="2"/>
  <c r="H56" i="2"/>
  <c r="H57" i="2"/>
  <c r="H59" i="2"/>
  <c r="H60" i="2"/>
  <c r="H61" i="2"/>
  <c r="H63" i="2"/>
  <c r="H64" i="2"/>
  <c r="H65" i="2"/>
  <c r="H67" i="2"/>
  <c r="H68" i="2"/>
  <c r="H69" i="2"/>
  <c r="H71" i="2"/>
  <c r="H72" i="2"/>
  <c r="H73" i="2"/>
  <c r="H75" i="2"/>
  <c r="H76" i="2"/>
  <c r="H77" i="2"/>
  <c r="H79" i="2"/>
  <c r="H80" i="2"/>
  <c r="H81" i="2"/>
  <c r="H83" i="2"/>
  <c r="H84" i="2"/>
  <c r="H85" i="2"/>
  <c r="H87" i="2"/>
  <c r="H88" i="2"/>
  <c r="H89" i="2"/>
  <c r="H91" i="2"/>
  <c r="H92" i="2"/>
  <c r="H93" i="2"/>
  <c r="H95" i="2"/>
  <c r="H96" i="2"/>
  <c r="H97" i="2"/>
  <c r="H99" i="2"/>
  <c r="H100" i="2"/>
  <c r="H101" i="2"/>
  <c r="H103" i="2"/>
  <c r="H104" i="2"/>
  <c r="H105" i="2"/>
  <c r="H107" i="2"/>
  <c r="H108" i="2"/>
  <c r="H109" i="2"/>
  <c r="H111" i="2"/>
  <c r="H112" i="2"/>
  <c r="H113" i="2"/>
  <c r="H115" i="2"/>
  <c r="H116" i="2"/>
  <c r="H117" i="2"/>
  <c r="H119" i="2"/>
  <c r="H120" i="2"/>
  <c r="H121" i="2"/>
  <c r="H123" i="2"/>
  <c r="H124" i="2"/>
  <c r="H125" i="2"/>
  <c r="H127" i="2"/>
  <c r="H128" i="2"/>
  <c r="H129" i="2"/>
  <c r="H131" i="2"/>
  <c r="H132" i="2"/>
  <c r="H133" i="2"/>
  <c r="H135" i="2"/>
  <c r="H136" i="2"/>
  <c r="H137" i="2"/>
  <c r="H139" i="2"/>
  <c r="H140" i="2"/>
  <c r="H141" i="2"/>
  <c r="H143" i="2"/>
  <c r="H144" i="2"/>
  <c r="H145" i="2"/>
  <c r="H147" i="2"/>
  <c r="H148" i="2"/>
  <c r="H149" i="2"/>
  <c r="H151" i="2"/>
  <c r="H152" i="2"/>
  <c r="H153" i="2"/>
  <c r="H155" i="2"/>
  <c r="H156" i="2"/>
  <c r="H157" i="2"/>
  <c r="H159" i="2"/>
  <c r="H160" i="2"/>
  <c r="H161" i="2"/>
  <c r="H163" i="2"/>
  <c r="H164" i="2"/>
  <c r="H165" i="2"/>
  <c r="H167" i="2"/>
  <c r="H168" i="2"/>
  <c r="H169" i="2"/>
  <c r="H171" i="2"/>
  <c r="H172" i="2"/>
  <c r="H173" i="2"/>
  <c r="H175" i="2"/>
  <c r="H176" i="2"/>
  <c r="H177" i="2"/>
  <c r="H179" i="2"/>
  <c r="H180" i="2"/>
  <c r="H181" i="2"/>
  <c r="H183" i="2"/>
  <c r="H184" i="2"/>
  <c r="H185" i="2"/>
  <c r="H187" i="2"/>
  <c r="H188" i="2"/>
  <c r="H189" i="2"/>
  <c r="H191" i="2"/>
  <c r="H192" i="2"/>
  <c r="H193" i="2"/>
  <c r="H195" i="2"/>
  <c r="H196" i="2"/>
  <c r="H197" i="2"/>
  <c r="H199" i="2"/>
  <c r="H200" i="2"/>
  <c r="H201" i="2"/>
  <c r="H203" i="2"/>
  <c r="H204" i="2"/>
  <c r="H205" i="2"/>
  <c r="H207" i="2"/>
  <c r="H208" i="2"/>
  <c r="H209" i="2"/>
  <c r="H211" i="2"/>
  <c r="H212" i="2"/>
  <c r="H213" i="2"/>
  <c r="H215" i="2"/>
  <c r="H216" i="2"/>
  <c r="H217" i="2"/>
  <c r="H219" i="2"/>
  <c r="H220" i="2"/>
  <c r="H221" i="2"/>
  <c r="H223" i="2"/>
  <c r="H224" i="2"/>
  <c r="H225" i="2"/>
  <c r="H227" i="2"/>
  <c r="H228" i="2"/>
  <c r="H229" i="2"/>
  <c r="H231" i="2"/>
  <c r="H232" i="2"/>
  <c r="H233" i="2"/>
  <c r="H235" i="2"/>
  <c r="H236" i="2"/>
  <c r="H237" i="2"/>
  <c r="H239" i="2"/>
  <c r="H240" i="2"/>
  <c r="H241" i="2"/>
  <c r="H243" i="2"/>
  <c r="H244" i="2"/>
  <c r="H245" i="2"/>
  <c r="H247" i="2"/>
  <c r="H248" i="2"/>
  <c r="H249" i="2"/>
  <c r="H251" i="2"/>
  <c r="H252" i="2"/>
  <c r="H253" i="2"/>
  <c r="H255" i="2"/>
  <c r="H256" i="2"/>
  <c r="H257" i="2"/>
  <c r="H259" i="2"/>
  <c r="H260" i="2"/>
  <c r="H261" i="2"/>
  <c r="H263" i="2"/>
  <c r="H264" i="2"/>
  <c r="H265" i="2"/>
  <c r="H267" i="2"/>
  <c r="H268" i="2"/>
  <c r="H269" i="2"/>
  <c r="H271" i="2"/>
  <c r="H272" i="2"/>
  <c r="H273" i="2"/>
  <c r="H275" i="2"/>
  <c r="H276" i="2"/>
  <c r="H277" i="2"/>
  <c r="H279" i="2"/>
  <c r="H280" i="2"/>
  <c r="H281" i="2"/>
  <c r="H283" i="2"/>
  <c r="H284" i="2"/>
  <c r="H285" i="2"/>
  <c r="H287" i="2"/>
  <c r="H288" i="2"/>
  <c r="H289" i="2"/>
  <c r="H291" i="2"/>
  <c r="H292" i="2"/>
  <c r="H293" i="2"/>
  <c r="H295" i="2"/>
  <c r="H296" i="2"/>
  <c r="H297" i="2"/>
  <c r="H299" i="2"/>
  <c r="H300" i="2"/>
  <c r="H301" i="2"/>
  <c r="H303" i="2"/>
  <c r="H304" i="2"/>
  <c r="H305" i="2"/>
  <c r="H307" i="2"/>
  <c r="H308" i="2"/>
  <c r="H309" i="2"/>
  <c r="H311" i="2"/>
  <c r="H312" i="2"/>
  <c r="H313" i="2"/>
  <c r="H315" i="2"/>
  <c r="H316" i="2"/>
  <c r="H317" i="2"/>
  <c r="H319" i="2"/>
  <c r="H320" i="2"/>
  <c r="H321" i="2"/>
  <c r="H323" i="2"/>
  <c r="H324" i="2"/>
  <c r="H325" i="2"/>
  <c r="H327" i="2"/>
  <c r="H328" i="2"/>
  <c r="H329" i="2"/>
  <c r="H331" i="2"/>
  <c r="H332" i="2"/>
  <c r="H333" i="2"/>
  <c r="H335" i="2"/>
  <c r="H336" i="2"/>
  <c r="H337" i="2"/>
  <c r="H339" i="2"/>
  <c r="H340" i="2"/>
  <c r="H341" i="2"/>
  <c r="H343" i="2"/>
  <c r="H344" i="2"/>
  <c r="H345" i="2"/>
  <c r="H347" i="2"/>
  <c r="H348" i="2"/>
  <c r="H349" i="2"/>
  <c r="H351" i="2"/>
  <c r="H352" i="2"/>
  <c r="H353" i="2"/>
  <c r="H355" i="2"/>
  <c r="H356" i="2"/>
  <c r="H357" i="2"/>
  <c r="H359" i="2"/>
  <c r="H360" i="2"/>
  <c r="H361" i="2"/>
  <c r="H363" i="2"/>
  <c r="H364" i="2"/>
  <c r="H365" i="2"/>
  <c r="H367" i="2"/>
  <c r="H368" i="2"/>
  <c r="H369" i="2"/>
  <c r="H371" i="2"/>
  <c r="H372" i="2"/>
  <c r="H373" i="2"/>
  <c r="H375" i="2"/>
  <c r="H376" i="2"/>
  <c r="H377" i="2"/>
  <c r="H379" i="2"/>
  <c r="H380" i="2"/>
  <c r="H381" i="2"/>
  <c r="H383" i="2"/>
  <c r="H384" i="2"/>
  <c r="H385" i="2"/>
  <c r="H387" i="2"/>
  <c r="H388" i="2"/>
  <c r="H389" i="2"/>
  <c r="H391" i="2"/>
  <c r="H392" i="2"/>
  <c r="H393" i="2"/>
  <c r="H395" i="2"/>
  <c r="H396" i="2"/>
  <c r="H397" i="2"/>
  <c r="H399" i="2"/>
  <c r="H400" i="2"/>
  <c r="H401" i="2"/>
  <c r="H403" i="2"/>
  <c r="H404" i="2"/>
  <c r="H405" i="2"/>
  <c r="H407" i="2"/>
  <c r="H408" i="2"/>
  <c r="H409" i="2"/>
  <c r="H411" i="2"/>
  <c r="H412" i="2"/>
  <c r="H413" i="2"/>
  <c r="H415" i="2"/>
  <c r="H416" i="2"/>
  <c r="H417" i="2"/>
  <c r="H419" i="2"/>
  <c r="H420" i="2"/>
  <c r="H421" i="2"/>
  <c r="H423" i="2"/>
  <c r="H424" i="2"/>
  <c r="H425" i="2"/>
  <c r="H427" i="2"/>
  <c r="H428" i="2"/>
  <c r="H429" i="2"/>
  <c r="H431" i="2"/>
  <c r="H432" i="2"/>
  <c r="H433" i="2"/>
  <c r="H435" i="2"/>
  <c r="H436" i="2"/>
  <c r="H437" i="2"/>
  <c r="H439" i="2"/>
  <c r="H440" i="2"/>
  <c r="H441" i="2"/>
  <c r="H443" i="2"/>
  <c r="H444" i="2"/>
  <c r="H445" i="2"/>
  <c r="H447" i="2"/>
  <c r="H448" i="2"/>
  <c r="H449" i="2"/>
  <c r="H451" i="2"/>
  <c r="H452" i="2"/>
  <c r="H453" i="2"/>
  <c r="H455" i="2"/>
  <c r="H456" i="2"/>
  <c r="H457" i="2"/>
  <c r="H459" i="2"/>
  <c r="H460" i="2"/>
  <c r="H461" i="2"/>
  <c r="H463" i="2"/>
  <c r="H464" i="2"/>
  <c r="H465" i="2"/>
  <c r="H467" i="2"/>
  <c r="H468" i="2"/>
  <c r="H469" i="2"/>
  <c r="H471" i="2"/>
  <c r="H472" i="2"/>
  <c r="H473" i="2"/>
  <c r="H475" i="2"/>
  <c r="H476" i="2"/>
  <c r="H477" i="2"/>
  <c r="H479" i="2"/>
  <c r="H480" i="2"/>
  <c r="H481" i="2"/>
  <c r="H483" i="2"/>
  <c r="H484" i="2"/>
  <c r="H485" i="2"/>
  <c r="H487" i="2"/>
  <c r="H488" i="2"/>
  <c r="H489" i="2"/>
  <c r="H491" i="2"/>
  <c r="H492" i="2"/>
  <c r="H493" i="2"/>
  <c r="H495" i="2"/>
  <c r="H496" i="2"/>
  <c r="H497" i="2"/>
  <c r="H499" i="2"/>
  <c r="H500" i="2"/>
  <c r="H501" i="2"/>
  <c r="H12" i="2"/>
  <c r="H13" i="2"/>
  <c r="H15" i="2"/>
  <c r="H16" i="2"/>
  <c r="H17" i="2"/>
  <c r="H19" i="2"/>
  <c r="H20" i="2"/>
  <c r="H21" i="2"/>
  <c r="H23" i="2"/>
  <c r="H24" i="2"/>
  <c r="H25" i="2"/>
  <c r="H27" i="2"/>
  <c r="H28" i="2"/>
  <c r="H11" i="2"/>
  <c r="H9" i="2"/>
  <c r="H8" i="2"/>
  <c r="H7" i="2"/>
  <c r="H5" i="2"/>
  <c r="H4" i="2"/>
  <c r="H3" i="2"/>
  <c r="C240" i="6"/>
  <c r="B240" i="6"/>
  <c r="A240" i="6"/>
  <c r="C239" i="6"/>
  <c r="B239" i="6"/>
  <c r="A239" i="6"/>
  <c r="C238" i="6"/>
  <c r="B238" i="6"/>
  <c r="A238" i="6"/>
  <c r="C237" i="6"/>
  <c r="B237" i="6"/>
  <c r="A237" i="6"/>
  <c r="C236" i="6"/>
  <c r="B236" i="6"/>
  <c r="A236" i="6"/>
  <c r="C235" i="6"/>
  <c r="B235" i="6"/>
  <c r="A235" i="6"/>
  <c r="C234" i="6"/>
  <c r="B234" i="6"/>
  <c r="A234" i="6"/>
  <c r="C233" i="6"/>
  <c r="B233" i="6"/>
  <c r="A233" i="6"/>
  <c r="C232" i="6"/>
  <c r="B232" i="6"/>
  <c r="A232" i="6"/>
  <c r="C231" i="6"/>
  <c r="B231" i="6"/>
  <c r="A231" i="6"/>
  <c r="C230" i="6"/>
  <c r="B230" i="6"/>
  <c r="A230" i="6"/>
  <c r="C229" i="6"/>
  <c r="B229" i="6"/>
  <c r="A229" i="6"/>
  <c r="C228" i="6"/>
  <c r="B228" i="6"/>
  <c r="A228" i="6"/>
  <c r="C227" i="6"/>
  <c r="B227" i="6"/>
  <c r="A227" i="6"/>
  <c r="C226" i="6"/>
  <c r="B226" i="6"/>
  <c r="A226" i="6"/>
  <c r="C225" i="6"/>
  <c r="B225" i="6"/>
  <c r="A225" i="6"/>
  <c r="C224" i="6"/>
  <c r="B224" i="6"/>
  <c r="A224" i="6"/>
  <c r="C223" i="6"/>
  <c r="B223" i="6"/>
  <c r="A223" i="6"/>
  <c r="C222" i="6"/>
  <c r="B222" i="6"/>
  <c r="A222" i="6"/>
  <c r="C221" i="6"/>
  <c r="B221" i="6"/>
  <c r="A221" i="6"/>
  <c r="C220" i="6"/>
  <c r="B220" i="6"/>
  <c r="A220" i="6"/>
  <c r="C219" i="6"/>
  <c r="B219" i="6"/>
  <c r="A219" i="6"/>
  <c r="C218" i="6"/>
  <c r="B218" i="6"/>
  <c r="A218" i="6"/>
  <c r="C217" i="6"/>
  <c r="B217" i="6"/>
  <c r="A217" i="6"/>
  <c r="C216" i="6"/>
  <c r="B216" i="6"/>
  <c r="A216" i="6"/>
  <c r="C215" i="6"/>
  <c r="B215" i="6"/>
  <c r="A215" i="6"/>
  <c r="C214" i="6"/>
  <c r="B214" i="6"/>
  <c r="A214" i="6"/>
  <c r="C213" i="6"/>
  <c r="B213" i="6"/>
  <c r="A213" i="6"/>
  <c r="C212" i="6"/>
  <c r="B212" i="6"/>
  <c r="A212" i="6"/>
  <c r="C211" i="6"/>
  <c r="B211" i="6"/>
  <c r="A211" i="6"/>
  <c r="C210" i="6"/>
  <c r="B210" i="6"/>
  <c r="A210" i="6"/>
  <c r="C209" i="6"/>
  <c r="B209" i="6"/>
  <c r="A209" i="6"/>
  <c r="C208" i="6"/>
  <c r="B208" i="6"/>
  <c r="A208" i="6"/>
  <c r="C207" i="6"/>
  <c r="B207" i="6"/>
  <c r="A207" i="6"/>
  <c r="C206" i="6"/>
  <c r="B206" i="6"/>
  <c r="A206" i="6"/>
  <c r="C205" i="6"/>
  <c r="B205" i="6"/>
  <c r="A205" i="6"/>
  <c r="C204" i="6"/>
  <c r="B204" i="6"/>
  <c r="A204" i="6"/>
  <c r="C203" i="6"/>
  <c r="B203" i="6"/>
  <c r="A203" i="6"/>
  <c r="C202" i="6"/>
  <c r="B202" i="6"/>
  <c r="A202" i="6"/>
  <c r="C201" i="6"/>
  <c r="B201" i="6"/>
  <c r="A201" i="6"/>
  <c r="C200" i="6"/>
  <c r="B200" i="6"/>
  <c r="A200" i="6"/>
  <c r="C199" i="6"/>
  <c r="B199" i="6"/>
  <c r="A199" i="6"/>
  <c r="C198" i="6"/>
  <c r="B198" i="6"/>
  <c r="A198" i="6"/>
  <c r="C197" i="6"/>
  <c r="B197" i="6"/>
  <c r="A197" i="6"/>
  <c r="C196" i="6"/>
  <c r="B196" i="6"/>
  <c r="A196" i="6"/>
  <c r="C195" i="6"/>
  <c r="B195" i="6"/>
  <c r="A195" i="6"/>
  <c r="C194" i="6"/>
  <c r="B194" i="6"/>
  <c r="A194" i="6"/>
  <c r="C193" i="6"/>
  <c r="B193" i="6"/>
  <c r="A193" i="6"/>
  <c r="C192" i="6"/>
  <c r="B192" i="6"/>
  <c r="A192" i="6"/>
  <c r="C191" i="6"/>
  <c r="B191" i="6"/>
  <c r="A191" i="6"/>
  <c r="C190" i="6"/>
  <c r="B190" i="6"/>
  <c r="A190" i="6"/>
  <c r="C189" i="6"/>
  <c r="B189" i="6"/>
  <c r="A189" i="6"/>
  <c r="C188" i="6"/>
  <c r="B188" i="6"/>
  <c r="A188" i="6"/>
  <c r="C187" i="6"/>
  <c r="B187" i="6"/>
  <c r="A187" i="6"/>
  <c r="C186" i="6"/>
  <c r="B186" i="6"/>
  <c r="A186" i="6"/>
  <c r="C185" i="6"/>
  <c r="B185" i="6"/>
  <c r="A185" i="6"/>
  <c r="C184" i="6"/>
  <c r="B184" i="6"/>
  <c r="A184" i="6"/>
  <c r="C183" i="6"/>
  <c r="B183" i="6"/>
  <c r="A183" i="6"/>
  <c r="C182" i="6"/>
  <c r="B182" i="6"/>
  <c r="A182" i="6"/>
  <c r="C181" i="6"/>
  <c r="B181" i="6"/>
  <c r="A181" i="6"/>
  <c r="C180" i="6"/>
  <c r="B180" i="6"/>
  <c r="A180" i="6"/>
  <c r="C179" i="6"/>
  <c r="B179" i="6"/>
  <c r="A179" i="6"/>
  <c r="C178" i="6"/>
  <c r="B178" i="6"/>
  <c r="A178" i="6"/>
  <c r="C177" i="6"/>
  <c r="B177" i="6"/>
  <c r="A177" i="6"/>
  <c r="C176" i="6"/>
  <c r="B176" i="6"/>
  <c r="A176" i="6"/>
  <c r="C175" i="6"/>
  <c r="B175" i="6"/>
  <c r="A175" i="6"/>
  <c r="C174" i="6"/>
  <c r="B174" i="6"/>
  <c r="A174" i="6"/>
  <c r="C173" i="6"/>
  <c r="B173" i="6"/>
  <c r="A173" i="6"/>
  <c r="C172" i="6"/>
  <c r="B172" i="6"/>
  <c r="A172" i="6"/>
  <c r="C171" i="6"/>
  <c r="B171" i="6"/>
  <c r="A171" i="6"/>
  <c r="C170" i="6"/>
  <c r="B170" i="6"/>
  <c r="A170" i="6"/>
  <c r="C169" i="6"/>
  <c r="B169" i="6"/>
  <c r="A169" i="6"/>
  <c r="C168" i="6"/>
  <c r="B168" i="6"/>
  <c r="A168" i="6"/>
  <c r="C167" i="6"/>
  <c r="B167" i="6"/>
  <c r="A167" i="6"/>
  <c r="C166" i="6"/>
  <c r="B166" i="6"/>
  <c r="A166" i="6"/>
  <c r="C165" i="6"/>
  <c r="B165" i="6"/>
  <c r="A165" i="6"/>
  <c r="C164" i="6"/>
  <c r="B164" i="6"/>
  <c r="A164" i="6"/>
  <c r="C163" i="6"/>
  <c r="B163" i="6"/>
  <c r="A163" i="6"/>
  <c r="C162" i="6"/>
  <c r="B162" i="6"/>
  <c r="A162" i="6"/>
  <c r="C161" i="6"/>
  <c r="B161" i="6"/>
  <c r="A161" i="6"/>
  <c r="C160" i="6"/>
  <c r="B160" i="6"/>
  <c r="A160" i="6"/>
  <c r="C159" i="6"/>
  <c r="B159" i="6"/>
  <c r="A159" i="6"/>
  <c r="C158" i="6"/>
  <c r="B158" i="6"/>
  <c r="A158" i="6"/>
  <c r="C157" i="6"/>
  <c r="B157" i="6"/>
  <c r="A157" i="6"/>
  <c r="C156" i="6"/>
  <c r="B156" i="6"/>
  <c r="A156" i="6"/>
  <c r="C155" i="6"/>
  <c r="B155" i="6"/>
  <c r="A155" i="6"/>
  <c r="C154" i="6"/>
  <c r="B154" i="6"/>
  <c r="A154" i="6"/>
  <c r="C153" i="6"/>
  <c r="B153" i="6"/>
  <c r="A153" i="6"/>
  <c r="C152" i="6"/>
  <c r="B152" i="6"/>
  <c r="A152" i="6"/>
  <c r="C151" i="6"/>
  <c r="B151" i="6"/>
  <c r="A151" i="6"/>
  <c r="C150" i="6"/>
  <c r="B150" i="6"/>
  <c r="A150" i="6"/>
  <c r="C149" i="6"/>
  <c r="B149" i="6"/>
  <c r="A149" i="6"/>
  <c r="C148" i="6"/>
  <c r="B148" i="6"/>
  <c r="A148" i="6"/>
  <c r="C147" i="6"/>
  <c r="B147" i="6"/>
  <c r="A147" i="6"/>
  <c r="C146" i="6"/>
  <c r="B146" i="6"/>
  <c r="A146" i="6"/>
  <c r="C145" i="6"/>
  <c r="B145" i="6"/>
  <c r="A145" i="6"/>
  <c r="C144" i="6"/>
  <c r="B144" i="6"/>
  <c r="A144" i="6"/>
  <c r="C143" i="6"/>
  <c r="B143" i="6"/>
  <c r="A143" i="6"/>
  <c r="C142" i="6"/>
  <c r="B142" i="6"/>
  <c r="A142" i="6"/>
  <c r="C141" i="6"/>
  <c r="B141" i="6"/>
  <c r="A141" i="6"/>
  <c r="C140" i="6"/>
  <c r="B140" i="6"/>
  <c r="A140" i="6"/>
  <c r="C139" i="6"/>
  <c r="B139" i="6"/>
  <c r="A139" i="6"/>
  <c r="C138" i="6"/>
  <c r="B138" i="6"/>
  <c r="A138" i="6"/>
  <c r="C137" i="6"/>
  <c r="B137" i="6"/>
  <c r="A137" i="6"/>
  <c r="C136" i="6"/>
  <c r="B136" i="6"/>
  <c r="A136" i="6"/>
  <c r="C135" i="6"/>
  <c r="B135" i="6"/>
  <c r="A135" i="6"/>
  <c r="C134" i="6"/>
  <c r="B134" i="6"/>
  <c r="A134" i="6"/>
  <c r="C133" i="6"/>
  <c r="B133" i="6"/>
  <c r="A133" i="6"/>
  <c r="C132" i="6"/>
  <c r="B132" i="6"/>
  <c r="A132" i="6"/>
  <c r="C131" i="6"/>
  <c r="B131" i="6"/>
  <c r="A131" i="6"/>
  <c r="C130" i="6"/>
  <c r="B130" i="6"/>
  <c r="A130" i="6"/>
  <c r="C129" i="6"/>
  <c r="B129" i="6"/>
  <c r="A129" i="6"/>
  <c r="C128" i="6"/>
  <c r="B128" i="6"/>
  <c r="A128" i="6"/>
  <c r="C127" i="6"/>
  <c r="B127" i="6"/>
  <c r="A127" i="6"/>
  <c r="C126" i="6"/>
  <c r="B126" i="6"/>
  <c r="A126" i="6"/>
  <c r="C125" i="6"/>
  <c r="B125" i="6"/>
  <c r="A125" i="6"/>
  <c r="C124" i="6"/>
  <c r="B124" i="6"/>
  <c r="A124" i="6"/>
  <c r="C123" i="6"/>
  <c r="B123" i="6"/>
  <c r="A123" i="6"/>
  <c r="C122" i="6"/>
  <c r="B122" i="6"/>
  <c r="A122" i="6"/>
  <c r="C121" i="6"/>
  <c r="B121" i="6"/>
  <c r="A121" i="6"/>
  <c r="C120" i="6"/>
  <c r="B120" i="6"/>
  <c r="A120" i="6"/>
  <c r="C119" i="6"/>
  <c r="B119" i="6"/>
  <c r="A119" i="6"/>
  <c r="C118" i="6"/>
  <c r="B118" i="6"/>
  <c r="A118" i="6"/>
  <c r="C117" i="6"/>
  <c r="B117" i="6"/>
  <c r="A117" i="6"/>
  <c r="C116" i="6"/>
  <c r="B116" i="6"/>
  <c r="A116" i="6"/>
  <c r="C115" i="6"/>
  <c r="B115" i="6"/>
  <c r="A115" i="6"/>
  <c r="C114" i="6"/>
  <c r="B114" i="6"/>
  <c r="A114" i="6"/>
  <c r="C113" i="6"/>
  <c r="B113" i="6"/>
  <c r="A113" i="6"/>
  <c r="C112" i="6"/>
  <c r="B112" i="6"/>
  <c r="A112" i="6"/>
  <c r="C111" i="6"/>
  <c r="B111" i="6"/>
  <c r="A111" i="6"/>
  <c r="C110" i="6"/>
  <c r="B110" i="6"/>
  <c r="A110" i="6"/>
  <c r="C109" i="6"/>
  <c r="B109" i="6"/>
  <c r="A109" i="6"/>
  <c r="C108" i="6"/>
  <c r="B108" i="6"/>
  <c r="A108" i="6"/>
  <c r="C107" i="6"/>
  <c r="B107" i="6"/>
  <c r="A107" i="6"/>
  <c r="C106" i="6"/>
  <c r="B106" i="6"/>
  <c r="A106" i="6"/>
  <c r="C105" i="6"/>
  <c r="B105" i="6"/>
  <c r="A105" i="6"/>
  <c r="C104" i="6"/>
  <c r="B104" i="6"/>
  <c r="A104" i="6"/>
  <c r="C103" i="6"/>
  <c r="B103" i="6"/>
  <c r="A103" i="6"/>
  <c r="C102" i="6"/>
  <c r="B102" i="6"/>
  <c r="A102" i="6"/>
  <c r="C101" i="6"/>
  <c r="B101" i="6"/>
  <c r="A101" i="6"/>
  <c r="C100" i="6"/>
  <c r="B100" i="6"/>
  <c r="A100" i="6"/>
  <c r="C99" i="6"/>
  <c r="B99" i="6"/>
  <c r="A99" i="6"/>
  <c r="C98" i="6"/>
  <c r="B98" i="6"/>
  <c r="A98" i="6"/>
  <c r="C97" i="6"/>
  <c r="B97" i="6"/>
  <c r="A97" i="6"/>
  <c r="C96" i="6"/>
  <c r="B96" i="6"/>
  <c r="A96" i="6"/>
  <c r="C95" i="6"/>
  <c r="B95" i="6"/>
  <c r="A95" i="6"/>
  <c r="C94" i="6"/>
  <c r="B94" i="6"/>
  <c r="A94" i="6"/>
  <c r="C93" i="6"/>
  <c r="B93" i="6"/>
  <c r="A93" i="6"/>
  <c r="C92" i="6"/>
  <c r="B92" i="6"/>
  <c r="A92" i="6"/>
  <c r="C91" i="6"/>
  <c r="B91" i="6"/>
  <c r="A91" i="6"/>
  <c r="C90" i="6"/>
  <c r="B90" i="6"/>
  <c r="A90" i="6"/>
  <c r="C89" i="6"/>
  <c r="B89" i="6"/>
  <c r="A89" i="6"/>
  <c r="C88" i="6"/>
  <c r="B88" i="6"/>
  <c r="A88" i="6"/>
  <c r="C87" i="6"/>
  <c r="B87" i="6"/>
  <c r="A87" i="6"/>
  <c r="C86" i="6"/>
  <c r="B86" i="6"/>
  <c r="A86" i="6"/>
  <c r="C85" i="6"/>
  <c r="B85" i="6"/>
  <c r="A85" i="6"/>
  <c r="C84" i="6"/>
  <c r="B84" i="6"/>
  <c r="A84" i="6"/>
  <c r="C83" i="6"/>
  <c r="B83" i="6"/>
  <c r="A83" i="6"/>
  <c r="C82" i="6"/>
  <c r="B82" i="6"/>
  <c r="A82" i="6"/>
  <c r="C81" i="6"/>
  <c r="B81" i="6"/>
  <c r="A81" i="6"/>
  <c r="C80" i="6"/>
  <c r="B80" i="6"/>
  <c r="A80" i="6"/>
  <c r="C79" i="6"/>
  <c r="B79" i="6"/>
  <c r="A79" i="6"/>
  <c r="C78" i="6"/>
  <c r="B78" i="6"/>
  <c r="A78" i="6"/>
  <c r="C77" i="6"/>
  <c r="B77" i="6"/>
  <c r="A77" i="6"/>
  <c r="C76" i="6"/>
  <c r="B76" i="6"/>
  <c r="A76" i="6"/>
  <c r="C75" i="6"/>
  <c r="B75" i="6"/>
  <c r="A75" i="6"/>
  <c r="C74" i="6"/>
  <c r="B74" i="6"/>
  <c r="A74" i="6"/>
  <c r="C73" i="6"/>
  <c r="B73" i="6"/>
  <c r="A73" i="6"/>
  <c r="C72" i="6"/>
  <c r="B72" i="6"/>
  <c r="A72" i="6"/>
  <c r="C71" i="6"/>
  <c r="B71" i="6"/>
  <c r="A71" i="6"/>
  <c r="C70" i="6"/>
  <c r="B70" i="6"/>
  <c r="A70" i="6"/>
  <c r="C69" i="6"/>
  <c r="B69" i="6"/>
  <c r="A69" i="6"/>
  <c r="C68" i="6"/>
  <c r="B68" i="6"/>
  <c r="A68" i="6"/>
  <c r="C67" i="6"/>
  <c r="B67" i="6"/>
  <c r="A67" i="6"/>
  <c r="C66" i="6"/>
  <c r="B66" i="6"/>
  <c r="A66" i="6"/>
  <c r="C65" i="6"/>
  <c r="B65" i="6"/>
  <c r="A65" i="6"/>
  <c r="C64" i="6"/>
  <c r="B64" i="6"/>
  <c r="A64" i="6"/>
  <c r="C63" i="6"/>
  <c r="B63" i="6"/>
  <c r="A63" i="6"/>
  <c r="C62" i="6"/>
  <c r="B62" i="6"/>
  <c r="A62" i="6"/>
  <c r="C61" i="6"/>
  <c r="B61" i="6"/>
  <c r="A61" i="6"/>
  <c r="C60" i="6"/>
  <c r="B60" i="6"/>
  <c r="A60" i="6"/>
  <c r="C59" i="6"/>
  <c r="B59" i="6"/>
  <c r="A59" i="6"/>
  <c r="C58" i="6"/>
  <c r="B58" i="6"/>
  <c r="A58" i="6"/>
  <c r="C57" i="6"/>
  <c r="B57" i="6"/>
  <c r="A57" i="6"/>
  <c r="C56" i="6"/>
  <c r="B56" i="6"/>
  <c r="A56" i="6"/>
  <c r="C55" i="6"/>
  <c r="B55" i="6"/>
  <c r="A55" i="6"/>
  <c r="C54" i="6"/>
  <c r="B54" i="6"/>
  <c r="A54" i="6"/>
  <c r="C53" i="6"/>
  <c r="B53" i="6"/>
  <c r="A53" i="6"/>
  <c r="C52" i="6"/>
  <c r="B52" i="6"/>
  <c r="A52" i="6"/>
  <c r="C51" i="6"/>
  <c r="B51" i="6"/>
  <c r="A51" i="6"/>
  <c r="C50" i="6"/>
  <c r="B50" i="6"/>
  <c r="A50" i="6"/>
  <c r="C49" i="6"/>
  <c r="B49" i="6"/>
  <c r="A49" i="6"/>
  <c r="C48" i="6"/>
  <c r="B48" i="6"/>
  <c r="A48" i="6"/>
  <c r="C47" i="6"/>
  <c r="B47" i="6"/>
  <c r="A47" i="6"/>
  <c r="C46" i="6"/>
  <c r="B46" i="6"/>
  <c r="A46" i="6"/>
  <c r="C45" i="6"/>
  <c r="B45" i="6"/>
  <c r="A45" i="6"/>
  <c r="C44" i="6"/>
  <c r="B44" i="6"/>
  <c r="A44" i="6"/>
  <c r="C43" i="6"/>
  <c r="B43" i="6"/>
  <c r="A43" i="6"/>
  <c r="C42" i="6"/>
  <c r="B42" i="6"/>
  <c r="A42" i="6"/>
  <c r="C41" i="6"/>
  <c r="B41" i="6"/>
  <c r="A41" i="6"/>
  <c r="C40" i="6"/>
  <c r="B40" i="6"/>
  <c r="A40" i="6"/>
  <c r="C39" i="6"/>
  <c r="B39" i="6"/>
  <c r="A39" i="6"/>
  <c r="C38" i="6"/>
  <c r="B38" i="6"/>
  <c r="A38" i="6"/>
  <c r="C37" i="6"/>
  <c r="B37" i="6"/>
  <c r="A37" i="6"/>
  <c r="C36" i="6"/>
  <c r="B36" i="6"/>
  <c r="A36" i="6"/>
  <c r="C35" i="6"/>
  <c r="B35" i="6"/>
  <c r="A35" i="6"/>
  <c r="C34" i="6"/>
  <c r="B34" i="6"/>
  <c r="A34" i="6"/>
  <c r="C33" i="6"/>
  <c r="B33" i="6"/>
  <c r="A33" i="6"/>
  <c r="C32" i="6"/>
  <c r="B32" i="6"/>
  <c r="A32" i="6"/>
  <c r="C31" i="6"/>
  <c r="B31" i="6"/>
  <c r="A31" i="6"/>
  <c r="C30" i="6"/>
  <c r="B30" i="6"/>
  <c r="A30" i="6"/>
  <c r="C29" i="6"/>
  <c r="B29" i="6"/>
  <c r="A29" i="6"/>
  <c r="C28" i="6"/>
  <c r="B28" i="6"/>
  <c r="A28" i="6"/>
  <c r="C27" i="6"/>
  <c r="B27" i="6"/>
  <c r="A27" i="6"/>
  <c r="C26" i="6"/>
  <c r="B26" i="6"/>
  <c r="A26" i="6"/>
  <c r="C25" i="6"/>
  <c r="B25" i="6"/>
  <c r="A25" i="6"/>
  <c r="C24" i="6"/>
  <c r="B24" i="6"/>
  <c r="A24" i="6"/>
  <c r="C23" i="6"/>
  <c r="B23" i="6"/>
  <c r="A23" i="6"/>
  <c r="C22" i="6"/>
  <c r="B22" i="6"/>
  <c r="A22" i="6"/>
  <c r="C21" i="6"/>
  <c r="B21" i="6"/>
  <c r="A21" i="6"/>
  <c r="C20" i="6"/>
  <c r="B20" i="6"/>
  <c r="A20" i="6"/>
  <c r="C19" i="6"/>
  <c r="B19" i="6"/>
  <c r="A19" i="6"/>
  <c r="C18" i="6"/>
  <c r="B18" i="6"/>
  <c r="A18" i="6"/>
  <c r="C17" i="6"/>
  <c r="B17" i="6"/>
  <c r="A17" i="6"/>
  <c r="C16" i="6"/>
  <c r="B16" i="6"/>
  <c r="A16" i="6"/>
  <c r="C15" i="6"/>
  <c r="B15" i="6"/>
  <c r="A15" i="6"/>
  <c r="C14" i="6"/>
  <c r="B14" i="6"/>
  <c r="A14" i="6"/>
  <c r="C13" i="6"/>
  <c r="B13" i="6"/>
  <c r="A13" i="6"/>
  <c r="C12" i="6"/>
  <c r="B12" i="6"/>
  <c r="A12" i="6"/>
  <c r="C11" i="6"/>
  <c r="B11" i="6"/>
  <c r="A11" i="6"/>
  <c r="C10" i="6"/>
  <c r="B10" i="6"/>
  <c r="A10" i="6"/>
  <c r="C9" i="6"/>
  <c r="B9" i="6"/>
  <c r="A9" i="6"/>
  <c r="C8" i="6"/>
  <c r="B8" i="6"/>
  <c r="A8" i="6"/>
  <c r="C7" i="6"/>
  <c r="B7" i="6"/>
  <c r="A7" i="6"/>
  <c r="C6" i="6"/>
  <c r="B6" i="6"/>
  <c r="A6" i="6"/>
  <c r="C5" i="6"/>
  <c r="B5" i="6"/>
  <c r="A5" i="6"/>
  <c r="C4" i="6"/>
  <c r="B4" i="6"/>
  <c r="A4" i="6"/>
  <c r="C3" i="6"/>
  <c r="B3" i="6"/>
  <c r="A3" i="6"/>
  <c r="C2" i="6"/>
  <c r="B2" i="6"/>
  <c r="A2" i="6"/>
  <c r="I501"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C518" i="3"/>
  <c r="D518" i="3" s="1"/>
  <c r="B518" i="3"/>
  <c r="A518" i="3"/>
  <c r="C517" i="3"/>
  <c r="AG524" i="3" s="1"/>
  <c r="B517" i="3"/>
  <c r="A517" i="3"/>
  <c r="C516" i="3"/>
  <c r="AG523" i="3" s="1"/>
  <c r="B516" i="3"/>
  <c r="A516" i="3"/>
  <c r="C515" i="3"/>
  <c r="B515" i="3"/>
  <c r="A515" i="3"/>
  <c r="C514" i="3"/>
  <c r="D514" i="3" s="1"/>
  <c r="B514" i="3"/>
  <c r="A514" i="3"/>
  <c r="C513" i="3"/>
  <c r="AG520" i="3" s="1"/>
  <c r="B513" i="3"/>
  <c r="A513" i="3"/>
  <c r="C512" i="3"/>
  <c r="AG519" i="3" s="1"/>
  <c r="B512" i="3"/>
  <c r="A512" i="3"/>
  <c r="C511" i="3"/>
  <c r="B511" i="3"/>
  <c r="A511" i="3"/>
  <c r="C510" i="3"/>
  <c r="AG517" i="3" s="1"/>
  <c r="B510" i="3"/>
  <c r="A510" i="3"/>
  <c r="C509" i="3"/>
  <c r="AG516" i="3" s="1"/>
  <c r="B509" i="3"/>
  <c r="A509" i="3"/>
  <c r="C508" i="3"/>
  <c r="AG515" i="3" s="1"/>
  <c r="B508" i="3"/>
  <c r="A508" i="3"/>
  <c r="C507" i="3"/>
  <c r="B507" i="3"/>
  <c r="A507" i="3"/>
  <c r="C506" i="3"/>
  <c r="AG513" i="3" s="1"/>
  <c r="B506" i="3"/>
  <c r="A506" i="3"/>
  <c r="C505" i="3"/>
  <c r="AG512" i="3" s="1"/>
  <c r="B505" i="3"/>
  <c r="A505" i="3"/>
  <c r="C504" i="3"/>
  <c r="AG511" i="3" s="1"/>
  <c r="B504" i="3"/>
  <c r="A504" i="3"/>
  <c r="C503" i="3"/>
  <c r="B503" i="3"/>
  <c r="A503" i="3"/>
  <c r="C502" i="3"/>
  <c r="AG509" i="3" s="1"/>
  <c r="B502" i="3"/>
  <c r="A502" i="3"/>
  <c r="C501" i="3"/>
  <c r="AG508" i="3" s="1"/>
  <c r="B501" i="3"/>
  <c r="A501" i="3"/>
  <c r="C500" i="3"/>
  <c r="D500" i="3" s="1"/>
  <c r="B500" i="3"/>
  <c r="A500" i="3"/>
  <c r="C499" i="3"/>
  <c r="B499" i="3"/>
  <c r="A499" i="3"/>
  <c r="C498" i="3"/>
  <c r="AG505" i="3" s="1"/>
  <c r="B498" i="3"/>
  <c r="A498" i="3"/>
  <c r="C497" i="3"/>
  <c r="D497" i="3" s="1"/>
  <c r="B497" i="3"/>
  <c r="A497" i="3"/>
  <c r="C496" i="3"/>
  <c r="AG503" i="3" s="1"/>
  <c r="B496" i="3"/>
  <c r="A496" i="3"/>
  <c r="C495" i="3"/>
  <c r="B495" i="3"/>
  <c r="A495" i="3"/>
  <c r="C494" i="3"/>
  <c r="AG501" i="3" s="1"/>
  <c r="B494" i="3"/>
  <c r="A494" i="3"/>
  <c r="C493" i="3"/>
  <c r="AG500" i="3" s="1"/>
  <c r="B493" i="3"/>
  <c r="A493" i="3"/>
  <c r="C492" i="3"/>
  <c r="AG499" i="3" s="1"/>
  <c r="B492" i="3"/>
  <c r="A492" i="3"/>
  <c r="C491" i="3"/>
  <c r="B491" i="3"/>
  <c r="A491" i="3"/>
  <c r="C490" i="3"/>
  <c r="AG497" i="3" s="1"/>
  <c r="B490" i="3"/>
  <c r="A490" i="3"/>
  <c r="C489" i="3"/>
  <c r="AG496" i="3" s="1"/>
  <c r="B489" i="3"/>
  <c r="A489" i="3"/>
  <c r="C488" i="3"/>
  <c r="AG495" i="3" s="1"/>
  <c r="B488" i="3"/>
  <c r="A488" i="3"/>
  <c r="C487" i="3"/>
  <c r="B487" i="3"/>
  <c r="A487" i="3"/>
  <c r="C486" i="3"/>
  <c r="AG493" i="3" s="1"/>
  <c r="B486" i="3"/>
  <c r="A486" i="3"/>
  <c r="C485" i="3"/>
  <c r="AG492" i="3" s="1"/>
  <c r="B485" i="3"/>
  <c r="A485" i="3"/>
  <c r="C484" i="3"/>
  <c r="D484" i="3" s="1"/>
  <c r="B484" i="3"/>
  <c r="A484" i="3"/>
  <c r="C483" i="3"/>
  <c r="B483" i="3"/>
  <c r="A483" i="3"/>
  <c r="C482" i="3"/>
  <c r="AG489" i="3" s="1"/>
  <c r="B482" i="3"/>
  <c r="A482" i="3"/>
  <c r="C481" i="3"/>
  <c r="D481" i="3" s="1"/>
  <c r="B481" i="3"/>
  <c r="A481" i="3"/>
  <c r="C480" i="3"/>
  <c r="AG487" i="3" s="1"/>
  <c r="B480" i="3"/>
  <c r="A480" i="3"/>
  <c r="C479" i="3"/>
  <c r="B479" i="3"/>
  <c r="A479" i="3"/>
  <c r="C478" i="3"/>
  <c r="AG485" i="3" s="1"/>
  <c r="B478" i="3"/>
  <c r="A478" i="3"/>
  <c r="C477" i="3"/>
  <c r="AG484" i="3" s="1"/>
  <c r="B477" i="3"/>
  <c r="A477" i="3"/>
  <c r="C476" i="3"/>
  <c r="AG483" i="3" s="1"/>
  <c r="B476" i="3"/>
  <c r="A476" i="3"/>
  <c r="C475" i="3"/>
  <c r="B475" i="3"/>
  <c r="A475" i="3"/>
  <c r="C474" i="3"/>
  <c r="AG481" i="3" s="1"/>
  <c r="B474" i="3"/>
  <c r="A474" i="3"/>
  <c r="C473" i="3"/>
  <c r="AG480" i="3" s="1"/>
  <c r="B473" i="3"/>
  <c r="A473" i="3"/>
  <c r="C472" i="3"/>
  <c r="AG479" i="3" s="1"/>
  <c r="B472" i="3"/>
  <c r="A472" i="3"/>
  <c r="C471" i="3"/>
  <c r="B471" i="3"/>
  <c r="A471" i="3"/>
  <c r="C470" i="3"/>
  <c r="AG477" i="3" s="1"/>
  <c r="B470" i="3"/>
  <c r="A470" i="3"/>
  <c r="C469" i="3"/>
  <c r="AG476" i="3" s="1"/>
  <c r="B469" i="3"/>
  <c r="A469" i="3"/>
  <c r="C468" i="3"/>
  <c r="AG475" i="3" s="1"/>
  <c r="B468" i="3"/>
  <c r="A468" i="3"/>
  <c r="C467" i="3"/>
  <c r="B467" i="3"/>
  <c r="A467" i="3"/>
  <c r="C466" i="3"/>
  <c r="AG473" i="3" s="1"/>
  <c r="B466" i="3"/>
  <c r="A466" i="3"/>
  <c r="C465" i="3"/>
  <c r="AG472" i="3" s="1"/>
  <c r="B465" i="3"/>
  <c r="A465" i="3"/>
  <c r="C464" i="3"/>
  <c r="AG471" i="3" s="1"/>
  <c r="B464" i="3"/>
  <c r="A464" i="3"/>
  <c r="C463" i="3"/>
  <c r="B463" i="3"/>
  <c r="A463" i="3"/>
  <c r="C462" i="3"/>
  <c r="AG469" i="3" s="1"/>
  <c r="B462" i="3"/>
  <c r="A462" i="3"/>
  <c r="C461" i="3"/>
  <c r="AG468" i="3" s="1"/>
  <c r="B461" i="3"/>
  <c r="A461" i="3"/>
  <c r="C460" i="3"/>
  <c r="AG467" i="3" s="1"/>
  <c r="B460" i="3"/>
  <c r="A460" i="3"/>
  <c r="C459" i="3"/>
  <c r="B459" i="3"/>
  <c r="A459" i="3"/>
  <c r="C458" i="3"/>
  <c r="AG465" i="3" s="1"/>
  <c r="B458" i="3"/>
  <c r="A458" i="3"/>
  <c r="C457" i="3"/>
  <c r="AG464" i="3" s="1"/>
  <c r="B457" i="3"/>
  <c r="A457" i="3"/>
  <c r="C456" i="3"/>
  <c r="AG463" i="3" s="1"/>
  <c r="B456" i="3"/>
  <c r="A456" i="3"/>
  <c r="C455" i="3"/>
  <c r="B455" i="3"/>
  <c r="A455" i="3"/>
  <c r="C454" i="3"/>
  <c r="AG461" i="3" s="1"/>
  <c r="B454" i="3"/>
  <c r="A454" i="3"/>
  <c r="C453" i="3"/>
  <c r="AG460" i="3" s="1"/>
  <c r="B453" i="3"/>
  <c r="A453" i="3"/>
  <c r="C452" i="3"/>
  <c r="AG459" i="3" s="1"/>
  <c r="B452" i="3"/>
  <c r="A452" i="3"/>
  <c r="C451" i="3"/>
  <c r="B451" i="3"/>
  <c r="A451" i="3"/>
  <c r="C450" i="3"/>
  <c r="AG457" i="3" s="1"/>
  <c r="B450" i="3"/>
  <c r="A450" i="3"/>
  <c r="C449" i="3"/>
  <c r="D449" i="3" s="1"/>
  <c r="E432" i="4" s="1"/>
  <c r="G431" i="4" s="1"/>
  <c r="I431" i="4" s="1"/>
  <c r="B449" i="3"/>
  <c r="A449" i="3"/>
  <c r="C448" i="3"/>
  <c r="AG455" i="3" s="1"/>
  <c r="B448" i="3"/>
  <c r="A448" i="3"/>
  <c r="C447" i="3"/>
  <c r="B447" i="3"/>
  <c r="A447" i="3"/>
  <c r="C446" i="3"/>
  <c r="AG453" i="3" s="1"/>
  <c r="B446" i="3"/>
  <c r="A446" i="3"/>
  <c r="C445" i="3"/>
  <c r="AG452" i="3" s="1"/>
  <c r="B445" i="3"/>
  <c r="A445" i="3"/>
  <c r="C444" i="3"/>
  <c r="AG451" i="3" s="1"/>
  <c r="B444" i="3"/>
  <c r="A444" i="3"/>
  <c r="C443" i="3"/>
  <c r="B443" i="3"/>
  <c r="A443" i="3"/>
  <c r="C442" i="3"/>
  <c r="AG449" i="3" s="1"/>
  <c r="B442" i="3"/>
  <c r="A442" i="3"/>
  <c r="C441" i="3"/>
  <c r="AG448" i="3" s="1"/>
  <c r="B441" i="3"/>
  <c r="A441" i="3"/>
  <c r="C440" i="3"/>
  <c r="D440" i="3" s="1"/>
  <c r="B440" i="3"/>
  <c r="A440" i="3"/>
  <c r="C439" i="3"/>
  <c r="B439" i="3"/>
  <c r="A439" i="3"/>
  <c r="C438" i="3"/>
  <c r="AG445" i="3" s="1"/>
  <c r="B438" i="3"/>
  <c r="A438" i="3"/>
  <c r="C437" i="3"/>
  <c r="AG444" i="3" s="1"/>
  <c r="B437" i="3"/>
  <c r="A437" i="3"/>
  <c r="C436" i="3"/>
  <c r="AG443" i="3" s="1"/>
  <c r="B436" i="3"/>
  <c r="A436" i="3"/>
  <c r="C435" i="3"/>
  <c r="B435" i="3"/>
  <c r="A435" i="3"/>
  <c r="C434" i="3"/>
  <c r="AG441" i="3" s="1"/>
  <c r="B434" i="3"/>
  <c r="A434" i="3"/>
  <c r="C433" i="3"/>
  <c r="AG440" i="3" s="1"/>
  <c r="B433" i="3"/>
  <c r="A433" i="3"/>
  <c r="C432" i="3"/>
  <c r="AG439" i="3" s="1"/>
  <c r="B432" i="3"/>
  <c r="A432" i="3"/>
  <c r="C431" i="3"/>
  <c r="B431" i="3"/>
  <c r="A431" i="3"/>
  <c r="C430" i="3"/>
  <c r="AG437" i="3" s="1"/>
  <c r="B430" i="3"/>
  <c r="A430" i="3"/>
  <c r="C429" i="3"/>
  <c r="AG436" i="3" s="1"/>
  <c r="B429" i="3"/>
  <c r="A429" i="3"/>
  <c r="C428" i="3"/>
  <c r="AG435" i="3" s="1"/>
  <c r="B428" i="3"/>
  <c r="A428" i="3"/>
  <c r="C427" i="3"/>
  <c r="B427" i="3"/>
  <c r="A427" i="3"/>
  <c r="C426" i="3"/>
  <c r="AG433" i="3" s="1"/>
  <c r="B426" i="3"/>
  <c r="A426" i="3"/>
  <c r="C425" i="3"/>
  <c r="AG432" i="3" s="1"/>
  <c r="B425" i="3"/>
  <c r="A425" i="3"/>
  <c r="C424" i="3"/>
  <c r="B424" i="3"/>
  <c r="A424" i="3"/>
  <c r="C423" i="3"/>
  <c r="B423" i="3"/>
  <c r="A423" i="3"/>
  <c r="C422" i="3"/>
  <c r="AG429" i="3" s="1"/>
  <c r="B422" i="3"/>
  <c r="A422" i="3"/>
  <c r="C421" i="3"/>
  <c r="AG428" i="3" s="1"/>
  <c r="B421" i="3"/>
  <c r="A421" i="3"/>
  <c r="C420" i="3"/>
  <c r="AG427" i="3" s="1"/>
  <c r="B420" i="3"/>
  <c r="A420" i="3"/>
  <c r="C419" i="3"/>
  <c r="B419" i="3"/>
  <c r="A419" i="3"/>
  <c r="C418" i="3"/>
  <c r="AG425" i="3" s="1"/>
  <c r="B418" i="3"/>
  <c r="A418" i="3"/>
  <c r="C417" i="3"/>
  <c r="AG424" i="3" s="1"/>
  <c r="B417" i="3"/>
  <c r="A417" i="3"/>
  <c r="C416" i="3"/>
  <c r="B416" i="3"/>
  <c r="A416" i="3"/>
  <c r="C415" i="3"/>
  <c r="B415" i="3"/>
  <c r="A415" i="3"/>
  <c r="C414" i="3"/>
  <c r="AG421" i="3" s="1"/>
  <c r="B414" i="3"/>
  <c r="A414" i="3"/>
  <c r="C413" i="3"/>
  <c r="AG420" i="3" s="1"/>
  <c r="B413" i="3"/>
  <c r="A413" i="3"/>
  <c r="C412" i="3"/>
  <c r="AG419" i="3" s="1"/>
  <c r="B412" i="3"/>
  <c r="A412" i="3"/>
  <c r="C411" i="3"/>
  <c r="B411" i="3"/>
  <c r="A411" i="3"/>
  <c r="C410" i="3"/>
  <c r="AG417" i="3" s="1"/>
  <c r="B410" i="3"/>
  <c r="A410" i="3"/>
  <c r="C409" i="3"/>
  <c r="AG416" i="3" s="1"/>
  <c r="B409" i="3"/>
  <c r="A409" i="3"/>
  <c r="C408" i="3"/>
  <c r="B408" i="3"/>
  <c r="A408" i="3"/>
  <c r="C407" i="3"/>
  <c r="B407" i="3"/>
  <c r="A407" i="3"/>
  <c r="C406" i="3"/>
  <c r="AG413" i="3" s="1"/>
  <c r="B406" i="3"/>
  <c r="A406" i="3"/>
  <c r="C405" i="3"/>
  <c r="AG412" i="3" s="1"/>
  <c r="B405" i="3"/>
  <c r="A405" i="3"/>
  <c r="C404" i="3"/>
  <c r="D404" i="3" s="1"/>
  <c r="B404" i="3"/>
  <c r="A404" i="3"/>
  <c r="C403" i="3"/>
  <c r="B403" i="3"/>
  <c r="A403" i="3"/>
  <c r="C402" i="3"/>
  <c r="AG409" i="3" s="1"/>
  <c r="B402" i="3"/>
  <c r="A402" i="3"/>
  <c r="C401" i="3"/>
  <c r="AG408" i="3" s="1"/>
  <c r="B401" i="3"/>
  <c r="A401" i="3"/>
  <c r="C400" i="3"/>
  <c r="D400" i="3" s="1"/>
  <c r="B400" i="3"/>
  <c r="A400" i="3"/>
  <c r="C399" i="3"/>
  <c r="B399" i="3"/>
  <c r="A399" i="3"/>
  <c r="C398" i="3"/>
  <c r="D398" i="3" s="1"/>
  <c r="E381" i="4" s="1"/>
  <c r="G380" i="4" s="1"/>
  <c r="I380" i="4" s="1"/>
  <c r="B398" i="3"/>
  <c r="A398" i="3"/>
  <c r="C397" i="3"/>
  <c r="AG404" i="3" s="1"/>
  <c r="B397" i="3"/>
  <c r="A397" i="3"/>
  <c r="C396" i="3"/>
  <c r="AG403" i="3" s="1"/>
  <c r="B396" i="3"/>
  <c r="A396" i="3"/>
  <c r="C395" i="3"/>
  <c r="B395" i="3"/>
  <c r="A395" i="3"/>
  <c r="C394" i="3"/>
  <c r="D394" i="3" s="1"/>
  <c r="E377" i="4" s="1"/>
  <c r="G376" i="4" s="1"/>
  <c r="I376" i="4" s="1"/>
  <c r="B394" i="3"/>
  <c r="A394" i="3"/>
  <c r="C393" i="3"/>
  <c r="AG400" i="3" s="1"/>
  <c r="B393" i="3"/>
  <c r="A393" i="3"/>
  <c r="C392" i="3"/>
  <c r="AG399" i="3" s="1"/>
  <c r="B392" i="3"/>
  <c r="A392" i="3"/>
  <c r="C391" i="3"/>
  <c r="B391" i="3"/>
  <c r="A391" i="3"/>
  <c r="C390" i="3"/>
  <c r="AG397" i="3" s="1"/>
  <c r="B390" i="3"/>
  <c r="A390" i="3"/>
  <c r="C389" i="3"/>
  <c r="AG396" i="3" s="1"/>
  <c r="B389" i="3"/>
  <c r="A389" i="3"/>
  <c r="C388" i="3"/>
  <c r="AG395" i="3" s="1"/>
  <c r="B388" i="3"/>
  <c r="A388" i="3"/>
  <c r="C387" i="3"/>
  <c r="B387" i="3"/>
  <c r="A387" i="3"/>
  <c r="C386" i="3"/>
  <c r="AG393" i="3" s="1"/>
  <c r="B386" i="3"/>
  <c r="A386" i="3"/>
  <c r="C385" i="3"/>
  <c r="D385" i="3" s="1"/>
  <c r="B385" i="3"/>
  <c r="A385" i="3"/>
  <c r="C384" i="3"/>
  <c r="AG391" i="3" s="1"/>
  <c r="B384" i="3"/>
  <c r="A384" i="3"/>
  <c r="C383" i="3"/>
  <c r="B383" i="3"/>
  <c r="A383" i="3"/>
  <c r="C382" i="3"/>
  <c r="D382" i="3" s="1"/>
  <c r="E365" i="4" s="1"/>
  <c r="G364" i="4" s="1"/>
  <c r="I364" i="4" s="1"/>
  <c r="B382" i="3"/>
  <c r="A382" i="3"/>
  <c r="C381" i="3"/>
  <c r="AG388" i="3" s="1"/>
  <c r="B381" i="3"/>
  <c r="A381" i="3"/>
  <c r="C380" i="3"/>
  <c r="AG387" i="3" s="1"/>
  <c r="B380" i="3"/>
  <c r="A380" i="3"/>
  <c r="C379" i="3"/>
  <c r="B379" i="3"/>
  <c r="A379" i="3"/>
  <c r="C378" i="3"/>
  <c r="D378" i="3" s="1"/>
  <c r="E361" i="4" s="1"/>
  <c r="G360" i="4" s="1"/>
  <c r="I360" i="4" s="1"/>
  <c r="B378" i="3"/>
  <c r="A378" i="3"/>
  <c r="C377" i="3"/>
  <c r="AG384" i="3" s="1"/>
  <c r="B377" i="3"/>
  <c r="A377" i="3"/>
  <c r="C376" i="3"/>
  <c r="AG383" i="3" s="1"/>
  <c r="B376" i="3"/>
  <c r="A376" i="3"/>
  <c r="C375" i="3"/>
  <c r="B375" i="3"/>
  <c r="A375" i="3"/>
  <c r="C374" i="3"/>
  <c r="B374" i="3"/>
  <c r="A374" i="3"/>
  <c r="C373" i="3"/>
  <c r="D373" i="3" s="1"/>
  <c r="B373" i="3"/>
  <c r="A373" i="3"/>
  <c r="C372" i="3"/>
  <c r="AG379" i="3" s="1"/>
  <c r="B372" i="3"/>
  <c r="A372" i="3"/>
  <c r="C371" i="3"/>
  <c r="AG378" i="3" s="1"/>
  <c r="B371" i="3"/>
  <c r="A371" i="3"/>
  <c r="C370" i="3"/>
  <c r="B370" i="3"/>
  <c r="A370" i="3"/>
  <c r="C369" i="3"/>
  <c r="D369" i="3" s="1"/>
  <c r="B369" i="3"/>
  <c r="A369" i="3"/>
  <c r="C368" i="3"/>
  <c r="AG375" i="3" s="1"/>
  <c r="B368" i="3"/>
  <c r="A368" i="3"/>
  <c r="C367" i="3"/>
  <c r="D367" i="3" s="1"/>
  <c r="B367" i="3"/>
  <c r="A367" i="3"/>
  <c r="C366" i="3"/>
  <c r="B366" i="3"/>
  <c r="A366" i="3"/>
  <c r="C365" i="3"/>
  <c r="AG372" i="3" s="1"/>
  <c r="B365" i="3"/>
  <c r="A365" i="3"/>
  <c r="C364" i="3"/>
  <c r="AG371" i="3" s="1"/>
  <c r="B364" i="3"/>
  <c r="A364" i="3"/>
  <c r="C363" i="3"/>
  <c r="AG370" i="3" s="1"/>
  <c r="B363" i="3"/>
  <c r="A363" i="3"/>
  <c r="C362" i="3"/>
  <c r="B362" i="3"/>
  <c r="A362" i="3"/>
  <c r="C361" i="3"/>
  <c r="AG368" i="3" s="1"/>
  <c r="B361" i="3"/>
  <c r="A361" i="3"/>
  <c r="C360" i="3"/>
  <c r="AG367" i="3" s="1"/>
  <c r="B360" i="3"/>
  <c r="A360" i="3"/>
  <c r="C359" i="3"/>
  <c r="AG366" i="3" s="1"/>
  <c r="B359" i="3"/>
  <c r="A359" i="3"/>
  <c r="C358" i="3"/>
  <c r="B358" i="3"/>
  <c r="A358" i="3"/>
  <c r="C357" i="3"/>
  <c r="AG364" i="3" s="1"/>
  <c r="B357" i="3"/>
  <c r="A357" i="3"/>
  <c r="C356" i="3"/>
  <c r="AG363" i="3" s="1"/>
  <c r="B356" i="3"/>
  <c r="A356" i="3"/>
  <c r="C355" i="3"/>
  <c r="D355" i="3" s="1"/>
  <c r="B355" i="3"/>
  <c r="A355" i="3"/>
  <c r="C354" i="3"/>
  <c r="B354" i="3"/>
  <c r="A354" i="3"/>
  <c r="C353" i="3"/>
  <c r="AG360" i="3" s="1"/>
  <c r="B353" i="3"/>
  <c r="A353" i="3"/>
  <c r="C352" i="3"/>
  <c r="D352" i="3" s="1"/>
  <c r="B352" i="3"/>
  <c r="A352" i="3"/>
  <c r="C351" i="3"/>
  <c r="AG358" i="3" s="1"/>
  <c r="B351" i="3"/>
  <c r="A351" i="3"/>
  <c r="C350" i="3"/>
  <c r="B350" i="3"/>
  <c r="A350" i="3"/>
  <c r="C349" i="3"/>
  <c r="AG356" i="3" s="1"/>
  <c r="B349" i="3"/>
  <c r="A349" i="3"/>
  <c r="C348" i="3"/>
  <c r="AG355" i="3" s="1"/>
  <c r="B348" i="3"/>
  <c r="A348" i="3"/>
  <c r="C347" i="3"/>
  <c r="AG354" i="3" s="1"/>
  <c r="B347" i="3"/>
  <c r="A347" i="3"/>
  <c r="C346" i="3"/>
  <c r="B346" i="3"/>
  <c r="A346" i="3"/>
  <c r="C345" i="3"/>
  <c r="AG352" i="3" s="1"/>
  <c r="B345" i="3"/>
  <c r="A345" i="3"/>
  <c r="C344" i="3"/>
  <c r="AG351" i="3" s="1"/>
  <c r="B344" i="3"/>
  <c r="A344" i="3"/>
  <c r="C343" i="3"/>
  <c r="AG350" i="3" s="1"/>
  <c r="B343" i="3"/>
  <c r="A343" i="3"/>
  <c r="C342" i="3"/>
  <c r="B342" i="3"/>
  <c r="A342" i="3"/>
  <c r="C341" i="3"/>
  <c r="AG348" i="3" s="1"/>
  <c r="B341" i="3"/>
  <c r="A341" i="3"/>
  <c r="C340" i="3"/>
  <c r="AG347" i="3" s="1"/>
  <c r="B340" i="3"/>
  <c r="A340" i="3"/>
  <c r="C339" i="3"/>
  <c r="D339" i="3" s="1"/>
  <c r="B339" i="3"/>
  <c r="A339" i="3"/>
  <c r="C338" i="3"/>
  <c r="B338" i="3"/>
  <c r="A338" i="3"/>
  <c r="C337" i="3"/>
  <c r="AG344" i="3" s="1"/>
  <c r="B337" i="3"/>
  <c r="A337" i="3"/>
  <c r="C336" i="3"/>
  <c r="D336" i="3" s="1"/>
  <c r="B336" i="3"/>
  <c r="A336" i="3"/>
  <c r="C335" i="3"/>
  <c r="AG342" i="3" s="1"/>
  <c r="B335" i="3"/>
  <c r="A335" i="3"/>
  <c r="C334" i="3"/>
  <c r="B334" i="3"/>
  <c r="A334" i="3"/>
  <c r="C333" i="3"/>
  <c r="AG340" i="3" s="1"/>
  <c r="B333" i="3"/>
  <c r="A333" i="3"/>
  <c r="C332" i="3"/>
  <c r="D332" i="3" s="1"/>
  <c r="E315" i="4" s="1"/>
  <c r="G314" i="4" s="1"/>
  <c r="I314" i="4" s="1"/>
  <c r="B332" i="3"/>
  <c r="A332" i="3"/>
  <c r="C331" i="3"/>
  <c r="AG338" i="3" s="1"/>
  <c r="B331" i="3"/>
  <c r="A331" i="3"/>
  <c r="C330" i="3"/>
  <c r="B330" i="3"/>
  <c r="A330" i="3"/>
  <c r="C329" i="3"/>
  <c r="AG336" i="3" s="1"/>
  <c r="B329" i="3"/>
  <c r="A329" i="3"/>
  <c r="C328" i="3"/>
  <c r="AG335" i="3" s="1"/>
  <c r="B328" i="3"/>
  <c r="A328" i="3"/>
  <c r="C327" i="3"/>
  <c r="AG334" i="3" s="1"/>
  <c r="B327" i="3"/>
  <c r="A327" i="3"/>
  <c r="C326" i="3"/>
  <c r="B326" i="3"/>
  <c r="A326" i="3"/>
  <c r="C325" i="3"/>
  <c r="AG332" i="3" s="1"/>
  <c r="B325" i="3"/>
  <c r="A325" i="3"/>
  <c r="C324" i="3"/>
  <c r="AG331" i="3" s="1"/>
  <c r="B324" i="3"/>
  <c r="A324" i="3"/>
  <c r="C323" i="3"/>
  <c r="D323" i="3" s="1"/>
  <c r="B323" i="3"/>
  <c r="A323" i="3"/>
  <c r="C322" i="3"/>
  <c r="B322" i="3"/>
  <c r="A322" i="3"/>
  <c r="C321" i="3"/>
  <c r="AG328" i="3" s="1"/>
  <c r="B321" i="3"/>
  <c r="A321" i="3"/>
  <c r="C320" i="3"/>
  <c r="D320" i="3" s="1"/>
  <c r="B320" i="3"/>
  <c r="A320" i="3"/>
  <c r="C319" i="3"/>
  <c r="AG326" i="3" s="1"/>
  <c r="B319" i="3"/>
  <c r="A319" i="3"/>
  <c r="C318" i="3"/>
  <c r="B318" i="3"/>
  <c r="A318" i="3"/>
  <c r="C317" i="3"/>
  <c r="AG324" i="3" s="1"/>
  <c r="B317" i="3"/>
  <c r="A317" i="3"/>
  <c r="C316" i="3"/>
  <c r="AG323" i="3" s="1"/>
  <c r="B316" i="3"/>
  <c r="A316" i="3"/>
  <c r="C315" i="3"/>
  <c r="AG322" i="3" s="1"/>
  <c r="B315" i="3"/>
  <c r="A315" i="3"/>
  <c r="C314" i="3"/>
  <c r="B314" i="3"/>
  <c r="A314" i="3"/>
  <c r="C313" i="3"/>
  <c r="AG320" i="3" s="1"/>
  <c r="B313" i="3"/>
  <c r="A313" i="3"/>
  <c r="C312" i="3"/>
  <c r="AG319" i="3" s="1"/>
  <c r="B312" i="3"/>
  <c r="A312" i="3"/>
  <c r="C311" i="3"/>
  <c r="AG318" i="3" s="1"/>
  <c r="B311" i="3"/>
  <c r="A311" i="3"/>
  <c r="C310" i="3"/>
  <c r="B310" i="3"/>
  <c r="A310" i="3"/>
  <c r="C309" i="3"/>
  <c r="AG316" i="3" s="1"/>
  <c r="B309" i="3"/>
  <c r="A309" i="3"/>
  <c r="C308" i="3"/>
  <c r="AG315" i="3" s="1"/>
  <c r="B308" i="3"/>
  <c r="A308" i="3"/>
  <c r="C307" i="3"/>
  <c r="D307" i="3" s="1"/>
  <c r="B307" i="3"/>
  <c r="A307" i="3"/>
  <c r="C306" i="3"/>
  <c r="B306" i="3"/>
  <c r="A306" i="3"/>
  <c r="C305" i="3"/>
  <c r="AG312" i="3" s="1"/>
  <c r="B305" i="3"/>
  <c r="A305" i="3"/>
  <c r="C304" i="3"/>
  <c r="D304" i="3" s="1"/>
  <c r="B304" i="3"/>
  <c r="A304" i="3"/>
  <c r="C303" i="3"/>
  <c r="AG310" i="3" s="1"/>
  <c r="B303" i="3"/>
  <c r="A303" i="3"/>
  <c r="C302" i="3"/>
  <c r="B302" i="3"/>
  <c r="A302" i="3"/>
  <c r="C301" i="3"/>
  <c r="AG308" i="3" s="1"/>
  <c r="B301" i="3"/>
  <c r="A301" i="3"/>
  <c r="C300" i="3"/>
  <c r="AG307" i="3" s="1"/>
  <c r="B300" i="3"/>
  <c r="A300" i="3"/>
  <c r="C299" i="3"/>
  <c r="AG306" i="3" s="1"/>
  <c r="B299" i="3"/>
  <c r="A299" i="3"/>
  <c r="C298" i="3"/>
  <c r="B298" i="3"/>
  <c r="A298" i="3"/>
  <c r="C297" i="3"/>
  <c r="AG304" i="3" s="1"/>
  <c r="B297" i="3"/>
  <c r="A297" i="3"/>
  <c r="C296" i="3"/>
  <c r="AG303" i="3" s="1"/>
  <c r="B296" i="3"/>
  <c r="A296" i="3"/>
  <c r="C295" i="3"/>
  <c r="AG302" i="3" s="1"/>
  <c r="B295" i="3"/>
  <c r="A295" i="3"/>
  <c r="C294" i="3"/>
  <c r="B294" i="3"/>
  <c r="A294" i="3"/>
  <c r="C293" i="3"/>
  <c r="AG300" i="3" s="1"/>
  <c r="B293" i="3"/>
  <c r="A293" i="3"/>
  <c r="C292" i="3"/>
  <c r="AG299" i="3" s="1"/>
  <c r="B292" i="3"/>
  <c r="A292" i="3"/>
  <c r="C291" i="3"/>
  <c r="D291" i="3" s="1"/>
  <c r="B291" i="3"/>
  <c r="A291" i="3"/>
  <c r="C290" i="3"/>
  <c r="B290" i="3"/>
  <c r="A290" i="3"/>
  <c r="C289" i="3"/>
  <c r="AG296" i="3" s="1"/>
  <c r="B289" i="3"/>
  <c r="A289" i="3"/>
  <c r="C288" i="3"/>
  <c r="D288" i="3" s="1"/>
  <c r="B288" i="3"/>
  <c r="A288" i="3"/>
  <c r="C287" i="3"/>
  <c r="AG294" i="3" s="1"/>
  <c r="B287" i="3"/>
  <c r="A287" i="3"/>
  <c r="C286" i="3"/>
  <c r="B286" i="3"/>
  <c r="A286" i="3"/>
  <c r="C285" i="3"/>
  <c r="AG292" i="3" s="1"/>
  <c r="B285" i="3"/>
  <c r="A285" i="3"/>
  <c r="C284" i="3"/>
  <c r="AG291" i="3" s="1"/>
  <c r="B284" i="3"/>
  <c r="A284" i="3"/>
  <c r="C283" i="3"/>
  <c r="AG290" i="3" s="1"/>
  <c r="B283" i="3"/>
  <c r="A283" i="3"/>
  <c r="C282" i="3"/>
  <c r="B282" i="3"/>
  <c r="A282" i="3"/>
  <c r="C281" i="3"/>
  <c r="AG288" i="3" s="1"/>
  <c r="B281" i="3"/>
  <c r="A281" i="3"/>
  <c r="C280" i="3"/>
  <c r="AG287" i="3" s="1"/>
  <c r="B280" i="3"/>
  <c r="A280" i="3"/>
  <c r="C279" i="3"/>
  <c r="AG286" i="3" s="1"/>
  <c r="B279" i="3"/>
  <c r="A279" i="3"/>
  <c r="C278" i="3"/>
  <c r="B278" i="3"/>
  <c r="A278" i="3"/>
  <c r="C277" i="3"/>
  <c r="AG284" i="3" s="1"/>
  <c r="B277" i="3"/>
  <c r="A277" i="3"/>
  <c r="C276" i="3"/>
  <c r="AG283" i="3" s="1"/>
  <c r="B276" i="3"/>
  <c r="A276" i="3"/>
  <c r="C275" i="3"/>
  <c r="AG282" i="3" s="1"/>
  <c r="B275" i="3"/>
  <c r="A275" i="3"/>
  <c r="C274" i="3"/>
  <c r="B274" i="3"/>
  <c r="A274" i="3"/>
  <c r="C273" i="3"/>
  <c r="AG280" i="3" s="1"/>
  <c r="B273" i="3"/>
  <c r="A273" i="3"/>
  <c r="C272" i="3"/>
  <c r="AG279" i="3" s="1"/>
  <c r="B272" i="3"/>
  <c r="A272" i="3"/>
  <c r="C271" i="3"/>
  <c r="B271" i="3"/>
  <c r="A271" i="3"/>
  <c r="C270" i="3"/>
  <c r="B270" i="3"/>
  <c r="A270" i="3"/>
  <c r="C269" i="3"/>
  <c r="AG276" i="3" s="1"/>
  <c r="B269" i="3"/>
  <c r="A269" i="3"/>
  <c r="C268" i="3"/>
  <c r="AG275" i="3" s="1"/>
  <c r="B268" i="3"/>
  <c r="A268" i="3"/>
  <c r="C267" i="3"/>
  <c r="AG274" i="3" s="1"/>
  <c r="B267" i="3"/>
  <c r="A267" i="3"/>
  <c r="C266" i="3"/>
  <c r="B266" i="3"/>
  <c r="A266" i="3"/>
  <c r="C265" i="3"/>
  <c r="D265" i="3" s="1"/>
  <c r="E248" i="4" s="1"/>
  <c r="G247" i="4" s="1"/>
  <c r="I247" i="4" s="1"/>
  <c r="B265" i="3"/>
  <c r="A265" i="3"/>
  <c r="C264" i="3"/>
  <c r="D264" i="3" s="1"/>
  <c r="B264" i="3"/>
  <c r="A264" i="3"/>
  <c r="C263" i="3"/>
  <c r="AG270" i="3" s="1"/>
  <c r="B263" i="3"/>
  <c r="A263" i="3"/>
  <c r="C262" i="3"/>
  <c r="B262" i="3"/>
  <c r="A262" i="3"/>
  <c r="C261" i="3"/>
  <c r="D261" i="3" s="1"/>
  <c r="E244" i="4" s="1"/>
  <c r="G243" i="4" s="1"/>
  <c r="I243" i="4" s="1"/>
  <c r="B261" i="3"/>
  <c r="A261" i="3"/>
  <c r="C260" i="3"/>
  <c r="AG267" i="3" s="1"/>
  <c r="B260" i="3"/>
  <c r="A260" i="3"/>
  <c r="C259" i="3"/>
  <c r="AG266" i="3" s="1"/>
  <c r="B259" i="3"/>
  <c r="A259" i="3"/>
  <c r="C258" i="3"/>
  <c r="B258" i="3"/>
  <c r="A258" i="3"/>
  <c r="C257" i="3"/>
  <c r="D257" i="3" s="1"/>
  <c r="E240" i="4" s="1"/>
  <c r="G239" i="4" s="1"/>
  <c r="I239" i="4" s="1"/>
  <c r="B257" i="3"/>
  <c r="A257" i="3"/>
  <c r="C256" i="3"/>
  <c r="D256" i="3" s="1"/>
  <c r="B256" i="3"/>
  <c r="A256" i="3"/>
  <c r="C255" i="3"/>
  <c r="AG262" i="3" s="1"/>
  <c r="B255" i="3"/>
  <c r="A255" i="3"/>
  <c r="C254" i="3"/>
  <c r="B254" i="3"/>
  <c r="A254" i="3"/>
  <c r="C253" i="3"/>
  <c r="B253" i="3"/>
  <c r="A253" i="3"/>
  <c r="C252" i="3"/>
  <c r="AG259" i="3" s="1"/>
  <c r="B252" i="3"/>
  <c r="A252" i="3"/>
  <c r="C251" i="3"/>
  <c r="B251" i="3"/>
  <c r="A251" i="3"/>
  <c r="C250" i="3"/>
  <c r="B250" i="3"/>
  <c r="A250" i="3"/>
  <c r="C249" i="3"/>
  <c r="B249" i="3"/>
  <c r="A249" i="3"/>
  <c r="C248" i="3"/>
  <c r="D248" i="3" s="1"/>
  <c r="B248" i="3"/>
  <c r="A248" i="3"/>
  <c r="C247" i="3"/>
  <c r="D247" i="3" s="1"/>
  <c r="B247" i="3"/>
  <c r="A247" i="3"/>
  <c r="C246" i="3"/>
  <c r="B246" i="3"/>
  <c r="A246" i="3"/>
  <c r="C245" i="3"/>
  <c r="B245" i="3"/>
  <c r="A245" i="3"/>
  <c r="C244" i="3"/>
  <c r="AG251" i="3" s="1"/>
  <c r="B244" i="3"/>
  <c r="A244" i="3"/>
  <c r="C243" i="3"/>
  <c r="B243" i="3"/>
  <c r="A243" i="3"/>
  <c r="C242" i="3"/>
  <c r="B242" i="3"/>
  <c r="A242" i="3"/>
  <c r="C241" i="3"/>
  <c r="B241" i="3"/>
  <c r="A241" i="3"/>
  <c r="C240" i="3"/>
  <c r="AG247" i="3" s="1"/>
  <c r="B240" i="3"/>
  <c r="A240" i="3"/>
  <c r="C239" i="3"/>
  <c r="AG246" i="3" s="1"/>
  <c r="B239" i="3"/>
  <c r="A239" i="3"/>
  <c r="C238" i="3"/>
  <c r="B238" i="3"/>
  <c r="A238" i="3"/>
  <c r="C237" i="3"/>
  <c r="B237" i="3"/>
  <c r="A237" i="3"/>
  <c r="C236" i="3"/>
  <c r="D236" i="3" s="1"/>
  <c r="E219" i="4" s="1"/>
  <c r="G218" i="4" s="1"/>
  <c r="I218" i="4" s="1"/>
  <c r="B236" i="3"/>
  <c r="A236" i="3"/>
  <c r="C235" i="3"/>
  <c r="B235" i="3"/>
  <c r="A235" i="3"/>
  <c r="C234" i="3"/>
  <c r="B234" i="3"/>
  <c r="A234" i="3"/>
  <c r="C233" i="3"/>
  <c r="B233" i="3"/>
  <c r="A233" i="3"/>
  <c r="C232" i="3"/>
  <c r="AG239" i="3" s="1"/>
  <c r="B232" i="3"/>
  <c r="A232" i="3"/>
  <c r="C231" i="3"/>
  <c r="AG238" i="3" s="1"/>
  <c r="B231" i="3"/>
  <c r="A231" i="3"/>
  <c r="C230" i="3"/>
  <c r="B230" i="3"/>
  <c r="A230" i="3"/>
  <c r="C229" i="3"/>
  <c r="B229" i="3"/>
  <c r="A229" i="3"/>
  <c r="C228" i="3"/>
  <c r="AG235" i="3" s="1"/>
  <c r="B228" i="3"/>
  <c r="A228" i="3"/>
  <c r="C227" i="3"/>
  <c r="B227" i="3"/>
  <c r="A227" i="3"/>
  <c r="C226" i="3"/>
  <c r="B226" i="3"/>
  <c r="A226" i="3"/>
  <c r="C225" i="3"/>
  <c r="B225" i="3"/>
  <c r="A225" i="3"/>
  <c r="C224" i="3"/>
  <c r="AG231" i="3" s="1"/>
  <c r="B224" i="3"/>
  <c r="A224" i="3"/>
  <c r="C223" i="3"/>
  <c r="AG230" i="3" s="1"/>
  <c r="B223" i="3"/>
  <c r="A223" i="3"/>
  <c r="C222" i="3"/>
  <c r="B222" i="3"/>
  <c r="A222" i="3"/>
  <c r="C221" i="3"/>
  <c r="B221" i="3"/>
  <c r="A221" i="3"/>
  <c r="C220" i="3"/>
  <c r="D220" i="3" s="1"/>
  <c r="E203" i="4" s="1"/>
  <c r="G202" i="4" s="1"/>
  <c r="I202" i="4" s="1"/>
  <c r="B220" i="3"/>
  <c r="A220" i="3"/>
  <c r="C219" i="3"/>
  <c r="B219" i="3"/>
  <c r="A219" i="3"/>
  <c r="C218" i="3"/>
  <c r="B218" i="3"/>
  <c r="A218" i="3"/>
  <c r="C217" i="3"/>
  <c r="B217" i="3"/>
  <c r="A217" i="3"/>
  <c r="C216" i="3"/>
  <c r="AG223" i="3" s="1"/>
  <c r="B216" i="3"/>
  <c r="A216" i="3"/>
  <c r="C215" i="3"/>
  <c r="AG222" i="3" s="1"/>
  <c r="B215" i="3"/>
  <c r="A215" i="3"/>
  <c r="C214" i="3"/>
  <c r="B214" i="3"/>
  <c r="A214" i="3"/>
  <c r="C213" i="3"/>
  <c r="B213" i="3"/>
  <c r="A213" i="3"/>
  <c r="C212" i="3"/>
  <c r="AG219" i="3" s="1"/>
  <c r="B212" i="3"/>
  <c r="A212" i="3"/>
  <c r="C211" i="3"/>
  <c r="B211" i="3"/>
  <c r="A211" i="3"/>
  <c r="C210" i="3"/>
  <c r="B210" i="3"/>
  <c r="A210" i="3"/>
  <c r="C209" i="3"/>
  <c r="B209" i="3"/>
  <c r="A209" i="3"/>
  <c r="C208" i="3"/>
  <c r="AG215" i="3" s="1"/>
  <c r="B208" i="3"/>
  <c r="A208" i="3"/>
  <c r="C207" i="3"/>
  <c r="AG214" i="3" s="1"/>
  <c r="B207" i="3"/>
  <c r="A207" i="3"/>
  <c r="C206" i="3"/>
  <c r="B206" i="3"/>
  <c r="A206" i="3"/>
  <c r="C205" i="3"/>
  <c r="B205" i="3"/>
  <c r="A205" i="3"/>
  <c r="C204" i="3"/>
  <c r="D204" i="3" s="1"/>
  <c r="E187" i="4" s="1"/>
  <c r="G186" i="4" s="1"/>
  <c r="I186" i="4" s="1"/>
  <c r="B204" i="3"/>
  <c r="A204" i="3"/>
  <c r="C203" i="3"/>
  <c r="B203" i="3"/>
  <c r="A203" i="3"/>
  <c r="C202" i="3"/>
  <c r="B202" i="3"/>
  <c r="A202" i="3"/>
  <c r="C201" i="3"/>
  <c r="B201" i="3"/>
  <c r="A201" i="3"/>
  <c r="C200" i="3"/>
  <c r="AG207" i="3" s="1"/>
  <c r="B200" i="3"/>
  <c r="A200" i="3"/>
  <c r="C199" i="3"/>
  <c r="AG206" i="3" s="1"/>
  <c r="B199" i="3"/>
  <c r="A199" i="3"/>
  <c r="C198" i="3"/>
  <c r="B198" i="3"/>
  <c r="A198" i="3"/>
  <c r="C197" i="3"/>
  <c r="D197" i="3" s="1"/>
  <c r="E180" i="4" s="1"/>
  <c r="G179" i="4" s="1"/>
  <c r="I179" i="4" s="1"/>
  <c r="B197" i="3"/>
  <c r="A197" i="3"/>
  <c r="C196" i="3"/>
  <c r="D196" i="3" s="1"/>
  <c r="B196" i="3"/>
  <c r="A196" i="3"/>
  <c r="C195" i="3"/>
  <c r="B195" i="3"/>
  <c r="A195" i="3"/>
  <c r="C194" i="3"/>
  <c r="B194" i="3"/>
  <c r="A194" i="3"/>
  <c r="C193" i="3"/>
  <c r="B193" i="3"/>
  <c r="A193" i="3"/>
  <c r="C192" i="3"/>
  <c r="AG199" i="3" s="1"/>
  <c r="B192" i="3"/>
  <c r="A192" i="3"/>
  <c r="C191" i="3"/>
  <c r="AG198" i="3" s="1"/>
  <c r="B191" i="3"/>
  <c r="A191" i="3"/>
  <c r="C190" i="3"/>
  <c r="B190" i="3"/>
  <c r="A190" i="3"/>
  <c r="C189" i="3"/>
  <c r="AG196" i="3" s="1"/>
  <c r="B189" i="3"/>
  <c r="A189" i="3"/>
  <c r="C188" i="3"/>
  <c r="AG195" i="3" s="1"/>
  <c r="B188" i="3"/>
  <c r="A188" i="3"/>
  <c r="C187" i="3"/>
  <c r="B187" i="3"/>
  <c r="A187" i="3"/>
  <c r="C186" i="3"/>
  <c r="B186" i="3"/>
  <c r="A186" i="3"/>
  <c r="C185" i="3"/>
  <c r="B185" i="3"/>
  <c r="A185" i="3"/>
  <c r="C184" i="3"/>
  <c r="AG191" i="3" s="1"/>
  <c r="B184" i="3"/>
  <c r="A184" i="3"/>
  <c r="C183" i="3"/>
  <c r="AG190" i="3" s="1"/>
  <c r="B183" i="3"/>
  <c r="A183" i="3"/>
  <c r="C182" i="3"/>
  <c r="B182" i="3"/>
  <c r="A182" i="3"/>
  <c r="C181" i="3"/>
  <c r="AG188" i="3" s="1"/>
  <c r="B181" i="3"/>
  <c r="A181" i="3"/>
  <c r="C180" i="3"/>
  <c r="AG187" i="3" s="1"/>
  <c r="B180" i="3"/>
  <c r="A180" i="3"/>
  <c r="C179" i="3"/>
  <c r="B179" i="3"/>
  <c r="A179" i="3"/>
  <c r="C178" i="3"/>
  <c r="B178" i="3"/>
  <c r="A178" i="3"/>
  <c r="C177" i="3"/>
  <c r="B177" i="3"/>
  <c r="A177" i="3"/>
  <c r="C176" i="3"/>
  <c r="AG183" i="3" s="1"/>
  <c r="B176" i="3"/>
  <c r="A176" i="3"/>
  <c r="C175" i="3"/>
  <c r="AG182" i="3" s="1"/>
  <c r="B175" i="3"/>
  <c r="A175" i="3"/>
  <c r="C174" i="3"/>
  <c r="B174" i="3"/>
  <c r="A174" i="3"/>
  <c r="C173" i="3"/>
  <c r="D173" i="3" s="1"/>
  <c r="E156" i="4" s="1"/>
  <c r="G155" i="4" s="1"/>
  <c r="I155" i="4" s="1"/>
  <c r="B173" i="3"/>
  <c r="A173" i="3"/>
  <c r="C172" i="3"/>
  <c r="AG179" i="3" s="1"/>
  <c r="B172" i="3"/>
  <c r="A172" i="3"/>
  <c r="C171" i="3"/>
  <c r="B171" i="3"/>
  <c r="A171" i="3"/>
  <c r="C170" i="3"/>
  <c r="B170" i="3"/>
  <c r="A170" i="3"/>
  <c r="C169" i="3"/>
  <c r="B169" i="3"/>
  <c r="A169" i="3"/>
  <c r="C168" i="3"/>
  <c r="D168" i="3" s="1"/>
  <c r="B168" i="3"/>
  <c r="A168" i="3"/>
  <c r="C167" i="3"/>
  <c r="AG174" i="3" s="1"/>
  <c r="B167" i="3"/>
  <c r="A167" i="3"/>
  <c r="C166" i="3"/>
  <c r="B166" i="3"/>
  <c r="A166" i="3"/>
  <c r="C165" i="3"/>
  <c r="AG172" i="3" s="1"/>
  <c r="B165" i="3"/>
  <c r="A165" i="3"/>
  <c r="C164" i="3"/>
  <c r="AG171" i="3" s="1"/>
  <c r="B164" i="3"/>
  <c r="A164" i="3"/>
  <c r="C163" i="3"/>
  <c r="B163" i="3"/>
  <c r="A163" i="3"/>
  <c r="C162" i="3"/>
  <c r="B162" i="3"/>
  <c r="A162" i="3"/>
  <c r="C161" i="3"/>
  <c r="B161" i="3"/>
  <c r="A161" i="3"/>
  <c r="C160" i="3"/>
  <c r="AG167" i="3" s="1"/>
  <c r="B160" i="3"/>
  <c r="A160" i="3"/>
  <c r="C159" i="3"/>
  <c r="D159" i="3" s="1"/>
  <c r="B159" i="3"/>
  <c r="A159" i="3"/>
  <c r="C158" i="3"/>
  <c r="B158" i="3"/>
  <c r="A158" i="3"/>
  <c r="C157" i="3"/>
  <c r="D157" i="3" s="1"/>
  <c r="E140" i="4" s="1"/>
  <c r="G139" i="4" s="1"/>
  <c r="I139" i="4" s="1"/>
  <c r="B157" i="3"/>
  <c r="A157" i="3"/>
  <c r="C156" i="3"/>
  <c r="AG163" i="3" s="1"/>
  <c r="B156" i="3"/>
  <c r="A156" i="3"/>
  <c r="C155" i="3"/>
  <c r="B155" i="3"/>
  <c r="A155" i="3"/>
  <c r="C154" i="3"/>
  <c r="B154" i="3"/>
  <c r="A154" i="3"/>
  <c r="C153" i="3"/>
  <c r="B153" i="3"/>
  <c r="A153" i="3"/>
  <c r="C152" i="3"/>
  <c r="D152" i="3" s="1"/>
  <c r="B152" i="3"/>
  <c r="A152" i="3"/>
  <c r="C151" i="3"/>
  <c r="AG158" i="3" s="1"/>
  <c r="B151" i="3"/>
  <c r="A151" i="3"/>
  <c r="C150" i="3"/>
  <c r="B150" i="3"/>
  <c r="A150" i="3"/>
  <c r="C149" i="3"/>
  <c r="AG156" i="3" s="1"/>
  <c r="B149" i="3"/>
  <c r="A149" i="3"/>
  <c r="C148" i="3"/>
  <c r="AG155" i="3" s="1"/>
  <c r="B148" i="3"/>
  <c r="A148" i="3"/>
  <c r="C147" i="3"/>
  <c r="B147" i="3"/>
  <c r="A147" i="3"/>
  <c r="C146" i="3"/>
  <c r="B146" i="3"/>
  <c r="A146" i="3"/>
  <c r="C145" i="3"/>
  <c r="B145" i="3"/>
  <c r="A145" i="3"/>
  <c r="C144" i="3"/>
  <c r="AG151" i="3" s="1"/>
  <c r="B144" i="3"/>
  <c r="A144" i="3"/>
  <c r="C143" i="3"/>
  <c r="AG150" i="3" s="1"/>
  <c r="B143" i="3"/>
  <c r="A143" i="3"/>
  <c r="C142" i="3"/>
  <c r="B142" i="3"/>
  <c r="A142" i="3"/>
  <c r="C141" i="3"/>
  <c r="AG148" i="3" s="1"/>
  <c r="B141" i="3"/>
  <c r="A141" i="3"/>
  <c r="C140" i="3"/>
  <c r="AG147" i="3" s="1"/>
  <c r="B140" i="3"/>
  <c r="A140" i="3"/>
  <c r="C139" i="3"/>
  <c r="B139" i="3"/>
  <c r="A139" i="3"/>
  <c r="C138" i="3"/>
  <c r="B138" i="3"/>
  <c r="A138" i="3"/>
  <c r="C137" i="3"/>
  <c r="B137" i="3"/>
  <c r="A137" i="3"/>
  <c r="C136" i="3"/>
  <c r="D136" i="3" s="1"/>
  <c r="B136" i="3"/>
  <c r="A136" i="3"/>
  <c r="C135" i="3"/>
  <c r="AG142" i="3" s="1"/>
  <c r="B135" i="3"/>
  <c r="A135" i="3"/>
  <c r="C134" i="3"/>
  <c r="B134" i="3"/>
  <c r="A134" i="3"/>
  <c r="C133" i="3"/>
  <c r="AG140" i="3" s="1"/>
  <c r="B133" i="3"/>
  <c r="A133" i="3"/>
  <c r="C132" i="3"/>
  <c r="AG139" i="3" s="1"/>
  <c r="B132" i="3"/>
  <c r="A132" i="3"/>
  <c r="C131" i="3"/>
  <c r="B131" i="3"/>
  <c r="A131" i="3"/>
  <c r="C130" i="3"/>
  <c r="B130" i="3"/>
  <c r="A130" i="3"/>
  <c r="C129" i="3"/>
  <c r="B129" i="3"/>
  <c r="A129" i="3"/>
  <c r="C128" i="3"/>
  <c r="D128" i="3" s="1"/>
  <c r="B128" i="3"/>
  <c r="A128" i="3"/>
  <c r="C127" i="3"/>
  <c r="AG134" i="3" s="1"/>
  <c r="B127" i="3"/>
  <c r="A127" i="3"/>
  <c r="C126" i="3"/>
  <c r="B126" i="3"/>
  <c r="A126" i="3"/>
  <c r="C125" i="3"/>
  <c r="AG132" i="3" s="1"/>
  <c r="B125" i="3"/>
  <c r="A125" i="3"/>
  <c r="C124" i="3"/>
  <c r="AG131" i="3" s="1"/>
  <c r="B124" i="3"/>
  <c r="A124" i="3"/>
  <c r="C123" i="3"/>
  <c r="D123" i="3" s="1"/>
  <c r="B123" i="3"/>
  <c r="A123" i="3"/>
  <c r="C122" i="3"/>
  <c r="B122" i="3"/>
  <c r="A122" i="3"/>
  <c r="C121" i="3"/>
  <c r="D121" i="3" s="1"/>
  <c r="E104" i="4" s="1"/>
  <c r="G103" i="4" s="1"/>
  <c r="I103" i="4" s="1"/>
  <c r="B121" i="3"/>
  <c r="A121" i="3"/>
  <c r="C120" i="3"/>
  <c r="D120" i="3" s="1"/>
  <c r="B120" i="3"/>
  <c r="A120" i="3"/>
  <c r="C119" i="3"/>
  <c r="B119" i="3"/>
  <c r="A119" i="3"/>
  <c r="C118" i="3"/>
  <c r="B118" i="3"/>
  <c r="A118" i="3"/>
  <c r="C117" i="3"/>
  <c r="B117" i="3"/>
  <c r="A117" i="3"/>
  <c r="C116" i="3"/>
  <c r="D116" i="3" s="1"/>
  <c r="E99" i="4" s="1"/>
  <c r="G98" i="4" s="1"/>
  <c r="I98" i="4" s="1"/>
  <c r="B116" i="3"/>
  <c r="A116" i="3"/>
  <c r="C115" i="3"/>
  <c r="B115" i="3"/>
  <c r="A115" i="3"/>
  <c r="C114" i="3"/>
  <c r="B114" i="3"/>
  <c r="A114" i="3"/>
  <c r="C113" i="3"/>
  <c r="B113" i="3"/>
  <c r="A113" i="3"/>
  <c r="C112" i="3"/>
  <c r="D112" i="3" s="1"/>
  <c r="E95" i="4" s="1"/>
  <c r="G94" i="4" s="1"/>
  <c r="I94" i="4" s="1"/>
  <c r="B112" i="3"/>
  <c r="A112" i="3"/>
  <c r="C111" i="3"/>
  <c r="B111" i="3"/>
  <c r="A111" i="3"/>
  <c r="C110" i="3"/>
  <c r="B110" i="3"/>
  <c r="A110" i="3"/>
  <c r="C109" i="3"/>
  <c r="B109" i="3"/>
  <c r="A109" i="3"/>
  <c r="C108" i="3"/>
  <c r="B108" i="3"/>
  <c r="A108" i="3"/>
  <c r="C107" i="3"/>
  <c r="B107" i="3"/>
  <c r="A107" i="3"/>
  <c r="C106" i="3"/>
  <c r="B106" i="3"/>
  <c r="A106" i="3"/>
  <c r="C105" i="3"/>
  <c r="B105" i="3"/>
  <c r="A105" i="3"/>
  <c r="C104" i="3"/>
  <c r="B104" i="3"/>
  <c r="A104" i="3"/>
  <c r="C103" i="3"/>
  <c r="AG110" i="3" s="1"/>
  <c r="B103" i="3"/>
  <c r="A103" i="3"/>
  <c r="C102" i="3"/>
  <c r="B102" i="3"/>
  <c r="A102" i="3"/>
  <c r="C101" i="3"/>
  <c r="AG108" i="3" s="1"/>
  <c r="B101" i="3"/>
  <c r="A101" i="3"/>
  <c r="C100" i="3"/>
  <c r="B100" i="3"/>
  <c r="A100" i="3"/>
  <c r="C99" i="3"/>
  <c r="AG106" i="3" s="1"/>
  <c r="B99" i="3"/>
  <c r="A99" i="3"/>
  <c r="C98" i="3"/>
  <c r="B98" i="3"/>
  <c r="A98" i="3"/>
  <c r="C97" i="3"/>
  <c r="AG104" i="3" s="1"/>
  <c r="B97" i="3"/>
  <c r="A97" i="3"/>
  <c r="C96" i="3"/>
  <c r="B96" i="3"/>
  <c r="A96" i="3"/>
  <c r="C95" i="3"/>
  <c r="AG102" i="3" s="1"/>
  <c r="B95" i="3"/>
  <c r="A95" i="3"/>
  <c r="C94" i="3"/>
  <c r="B94" i="3"/>
  <c r="A94" i="3"/>
  <c r="C93" i="3"/>
  <c r="AG100" i="3" s="1"/>
  <c r="B93" i="3"/>
  <c r="A93" i="3"/>
  <c r="C92" i="3"/>
  <c r="B92" i="3"/>
  <c r="A92" i="3"/>
  <c r="C91" i="3"/>
  <c r="AG98" i="3" s="1"/>
  <c r="B91" i="3"/>
  <c r="A91" i="3"/>
  <c r="C90" i="3"/>
  <c r="B90" i="3"/>
  <c r="A90" i="3"/>
  <c r="C89" i="3"/>
  <c r="AG96" i="3" s="1"/>
  <c r="B89" i="3"/>
  <c r="A89" i="3"/>
  <c r="C88" i="3"/>
  <c r="B88" i="3"/>
  <c r="A88" i="3"/>
  <c r="C87" i="3"/>
  <c r="AG94" i="3" s="1"/>
  <c r="B87" i="3"/>
  <c r="A87" i="3"/>
  <c r="C86" i="3"/>
  <c r="B86" i="3"/>
  <c r="A86" i="3"/>
  <c r="C85" i="3"/>
  <c r="AG92" i="3" s="1"/>
  <c r="B85" i="3"/>
  <c r="A85" i="3"/>
  <c r="C84" i="3"/>
  <c r="B84" i="3"/>
  <c r="A84" i="3"/>
  <c r="C83" i="3"/>
  <c r="AG90" i="3" s="1"/>
  <c r="B83" i="3"/>
  <c r="A83" i="3"/>
  <c r="C82" i="3"/>
  <c r="B82" i="3"/>
  <c r="A82" i="3"/>
  <c r="C81" i="3"/>
  <c r="AG88" i="3" s="1"/>
  <c r="B81" i="3"/>
  <c r="A81" i="3"/>
  <c r="C80" i="3"/>
  <c r="B80" i="3"/>
  <c r="A80" i="3"/>
  <c r="C79" i="3"/>
  <c r="AG86" i="3" s="1"/>
  <c r="B79" i="3"/>
  <c r="A79" i="3"/>
  <c r="C78" i="3"/>
  <c r="B78" i="3"/>
  <c r="A78" i="3"/>
  <c r="C77" i="3"/>
  <c r="AG84" i="3" s="1"/>
  <c r="B77" i="3"/>
  <c r="A77" i="3"/>
  <c r="C76" i="3"/>
  <c r="B76" i="3"/>
  <c r="A76" i="3"/>
  <c r="C75" i="3"/>
  <c r="AG82" i="3" s="1"/>
  <c r="B75" i="3"/>
  <c r="A75" i="3"/>
  <c r="C74" i="3"/>
  <c r="B74" i="3"/>
  <c r="A74" i="3"/>
  <c r="C73" i="3"/>
  <c r="AG80" i="3" s="1"/>
  <c r="B73" i="3"/>
  <c r="A73" i="3"/>
  <c r="C72" i="3"/>
  <c r="B72" i="3"/>
  <c r="A72" i="3"/>
  <c r="C71" i="3"/>
  <c r="AG78" i="3" s="1"/>
  <c r="B71" i="3"/>
  <c r="A71" i="3"/>
  <c r="C70" i="3"/>
  <c r="B70" i="3"/>
  <c r="A70" i="3"/>
  <c r="C69" i="3"/>
  <c r="AG76" i="3" s="1"/>
  <c r="B69" i="3"/>
  <c r="A69" i="3"/>
  <c r="C68" i="3"/>
  <c r="B68" i="3"/>
  <c r="A68" i="3"/>
  <c r="C67" i="3"/>
  <c r="AG74" i="3" s="1"/>
  <c r="B67" i="3"/>
  <c r="A67" i="3"/>
  <c r="C66" i="3"/>
  <c r="B66" i="3"/>
  <c r="A66" i="3"/>
  <c r="C65" i="3"/>
  <c r="AG72" i="3" s="1"/>
  <c r="B65" i="3"/>
  <c r="A65" i="3"/>
  <c r="C64" i="3"/>
  <c r="B64" i="3"/>
  <c r="A64" i="3"/>
  <c r="C63" i="3"/>
  <c r="AG70" i="3" s="1"/>
  <c r="B63" i="3"/>
  <c r="A63" i="3"/>
  <c r="C62" i="3"/>
  <c r="B62" i="3"/>
  <c r="A62" i="3"/>
  <c r="C61" i="3"/>
  <c r="AG68" i="3" s="1"/>
  <c r="B61" i="3"/>
  <c r="A61" i="3"/>
  <c r="C60" i="3"/>
  <c r="B60" i="3"/>
  <c r="A60" i="3"/>
  <c r="C59" i="3"/>
  <c r="AG66" i="3" s="1"/>
  <c r="B59" i="3"/>
  <c r="A59" i="3"/>
  <c r="C58" i="3"/>
  <c r="B58" i="3"/>
  <c r="A58" i="3"/>
  <c r="C57" i="3"/>
  <c r="AG64" i="3" s="1"/>
  <c r="B57" i="3"/>
  <c r="A57" i="3"/>
  <c r="C56" i="3"/>
  <c r="B56" i="3"/>
  <c r="A56" i="3"/>
  <c r="C55" i="3"/>
  <c r="AG62" i="3" s="1"/>
  <c r="B55" i="3"/>
  <c r="A55" i="3"/>
  <c r="C54" i="3"/>
  <c r="B54" i="3"/>
  <c r="A54" i="3"/>
  <c r="C53" i="3"/>
  <c r="AG60" i="3" s="1"/>
  <c r="B53" i="3"/>
  <c r="A53" i="3"/>
  <c r="C52" i="3"/>
  <c r="B52" i="3"/>
  <c r="A52" i="3"/>
  <c r="C51" i="3"/>
  <c r="AG58" i="3" s="1"/>
  <c r="B51" i="3"/>
  <c r="A51" i="3"/>
  <c r="C50" i="3"/>
  <c r="B50" i="3"/>
  <c r="A50" i="3"/>
  <c r="C49" i="3"/>
  <c r="AG56" i="3" s="1"/>
  <c r="B49" i="3"/>
  <c r="A49" i="3"/>
  <c r="C48" i="3"/>
  <c r="B48" i="3"/>
  <c r="A48" i="3"/>
  <c r="C47" i="3"/>
  <c r="AG54" i="3" s="1"/>
  <c r="B47" i="3"/>
  <c r="A47" i="3"/>
  <c r="C46" i="3"/>
  <c r="B46" i="3"/>
  <c r="A46" i="3"/>
  <c r="C45" i="3"/>
  <c r="AG52" i="3" s="1"/>
  <c r="B45" i="3"/>
  <c r="A45" i="3"/>
  <c r="C44" i="3"/>
  <c r="B44" i="3"/>
  <c r="A44" i="3"/>
  <c r="C43" i="3"/>
  <c r="AG50" i="3" s="1"/>
  <c r="B43" i="3"/>
  <c r="A43" i="3"/>
  <c r="C42" i="3"/>
  <c r="B42" i="3"/>
  <c r="A42" i="3"/>
  <c r="C41" i="3"/>
  <c r="AG48" i="3" s="1"/>
  <c r="B41" i="3"/>
  <c r="A41" i="3"/>
  <c r="C40" i="3"/>
  <c r="B40" i="3"/>
  <c r="A40" i="3"/>
  <c r="C39" i="3"/>
  <c r="AG46" i="3" s="1"/>
  <c r="B39" i="3"/>
  <c r="A39" i="3"/>
  <c r="C38" i="3"/>
  <c r="B38" i="3"/>
  <c r="A38" i="3"/>
  <c r="C37" i="3"/>
  <c r="AG44" i="3" s="1"/>
  <c r="B37" i="3"/>
  <c r="A37" i="3"/>
  <c r="C36" i="3"/>
  <c r="B36" i="3"/>
  <c r="A36" i="3"/>
  <c r="C35" i="3"/>
  <c r="AG42" i="3" s="1"/>
  <c r="B35" i="3"/>
  <c r="A35" i="3"/>
  <c r="C34" i="3"/>
  <c r="B34" i="3"/>
  <c r="A34" i="3"/>
  <c r="C33" i="3"/>
  <c r="AG40" i="3" s="1"/>
  <c r="B33" i="3"/>
  <c r="A33" i="3"/>
  <c r="C32" i="3"/>
  <c r="AG39" i="3" s="1"/>
  <c r="B32" i="3"/>
  <c r="A32" i="3"/>
  <c r="C31" i="3"/>
  <c r="AG38" i="3" s="1"/>
  <c r="B31" i="3"/>
  <c r="A31" i="3"/>
  <c r="C30" i="3"/>
  <c r="B30" i="3"/>
  <c r="A30" i="3"/>
  <c r="C29" i="3"/>
  <c r="AG36" i="3" s="1"/>
  <c r="B29" i="3"/>
  <c r="A29" i="3"/>
  <c r="C28" i="3"/>
  <c r="AG35" i="3" s="1"/>
  <c r="B28" i="3"/>
  <c r="A28" i="3"/>
  <c r="C27" i="3"/>
  <c r="AG34" i="3" s="1"/>
  <c r="B27" i="3"/>
  <c r="A27" i="3"/>
  <c r="C26" i="3"/>
  <c r="B26" i="3"/>
  <c r="A26" i="3"/>
  <c r="C25" i="3"/>
  <c r="AG32" i="3" s="1"/>
  <c r="B25" i="3"/>
  <c r="A25" i="3"/>
  <c r="C24" i="3"/>
  <c r="D24" i="3" s="1"/>
  <c r="E7" i="4" s="1"/>
  <c r="G6" i="4" s="1"/>
  <c r="I6" i="4" s="1"/>
  <c r="B24" i="3"/>
  <c r="A24" i="3"/>
  <c r="C23" i="3"/>
  <c r="D23" i="3" s="1"/>
  <c r="B23" i="3"/>
  <c r="A23" i="3"/>
  <c r="C22" i="3"/>
  <c r="B22" i="3"/>
  <c r="A22" i="3"/>
  <c r="C21" i="3"/>
  <c r="AG28" i="3" s="1"/>
  <c r="B21" i="3"/>
  <c r="A21" i="3"/>
  <c r="C20" i="3"/>
  <c r="D20" i="3" s="1"/>
  <c r="E3" i="4" s="1"/>
  <c r="G2" i="4" s="1"/>
  <c r="I2" i="4" s="1"/>
  <c r="B20" i="3"/>
  <c r="A20" i="3"/>
  <c r="C19" i="3"/>
  <c r="AG26" i="3" s="1"/>
  <c r="B19" i="3"/>
  <c r="A19" i="3"/>
  <c r="I123" i="2" l="1"/>
  <c r="I139" i="2"/>
  <c r="I155" i="2"/>
  <c r="I171" i="2"/>
  <c r="I187" i="2"/>
  <c r="I203" i="2"/>
  <c r="I219" i="2"/>
  <c r="I235" i="2"/>
  <c r="I251" i="2"/>
  <c r="I267" i="2"/>
  <c r="I283" i="2"/>
  <c r="I299" i="2"/>
  <c r="I315" i="2"/>
  <c r="I331" i="2"/>
  <c r="I347" i="2"/>
  <c r="I363" i="2"/>
  <c r="I379" i="2"/>
  <c r="I395" i="2"/>
  <c r="I411" i="2"/>
  <c r="I427" i="2"/>
  <c r="I124" i="2"/>
  <c r="I140" i="2"/>
  <c r="I156" i="2"/>
  <c r="I172" i="2"/>
  <c r="I188" i="2"/>
  <c r="I204" i="2"/>
  <c r="I220" i="2"/>
  <c r="I236" i="2"/>
  <c r="I252" i="2"/>
  <c r="I268" i="2"/>
  <c r="I284" i="2"/>
  <c r="I300" i="2"/>
  <c r="J300" i="2" s="1"/>
  <c r="K300" i="2" s="1"/>
  <c r="I316" i="2"/>
  <c r="I332" i="2"/>
  <c r="I348" i="2"/>
  <c r="I364" i="2"/>
  <c r="J364" i="2" s="1"/>
  <c r="K364" i="2" s="1"/>
  <c r="I380" i="2"/>
  <c r="I396" i="2"/>
  <c r="I412" i="2"/>
  <c r="I428" i="2"/>
  <c r="I444" i="2"/>
  <c r="I460" i="2"/>
  <c r="I137" i="2"/>
  <c r="I153" i="2"/>
  <c r="J153" i="2" s="1"/>
  <c r="K153" i="2" s="1"/>
  <c r="I169" i="2"/>
  <c r="I185" i="2"/>
  <c r="I201" i="2"/>
  <c r="I217" i="2"/>
  <c r="I233" i="2"/>
  <c r="I249" i="2"/>
  <c r="I265" i="2"/>
  <c r="I281" i="2"/>
  <c r="I297" i="2"/>
  <c r="I313" i="2"/>
  <c r="I329" i="2"/>
  <c r="I345" i="2"/>
  <c r="I361" i="2"/>
  <c r="I377" i="2"/>
  <c r="I393" i="2"/>
  <c r="I409" i="2"/>
  <c r="J409" i="2" s="1"/>
  <c r="K409" i="2" s="1"/>
  <c r="I425" i="2"/>
  <c r="I441" i="2"/>
  <c r="I130" i="2"/>
  <c r="I146" i="2"/>
  <c r="J146" i="2" s="1"/>
  <c r="K146" i="2" s="1"/>
  <c r="I162" i="2"/>
  <c r="I127" i="2"/>
  <c r="I143" i="2"/>
  <c r="I159" i="2"/>
  <c r="I175" i="2"/>
  <c r="I191" i="2"/>
  <c r="I207" i="2"/>
  <c r="I223" i="2"/>
  <c r="I239" i="2"/>
  <c r="I255" i="2"/>
  <c r="I271" i="2"/>
  <c r="I287" i="2"/>
  <c r="I303" i="2"/>
  <c r="I319" i="2"/>
  <c r="I335" i="2"/>
  <c r="I351" i="2"/>
  <c r="J351" i="2" s="1"/>
  <c r="K351" i="2" s="1"/>
  <c r="I367" i="2"/>
  <c r="I383" i="2"/>
  <c r="I399" i="2"/>
  <c r="I415" i="2"/>
  <c r="J415" i="2" s="1"/>
  <c r="K415" i="2" s="1"/>
  <c r="I431" i="2"/>
  <c r="I128" i="2"/>
  <c r="I144" i="2"/>
  <c r="I160" i="2"/>
  <c r="J160" i="2" s="1"/>
  <c r="K160" i="2" s="1"/>
  <c r="I176" i="2"/>
  <c r="I192" i="2"/>
  <c r="I208" i="2"/>
  <c r="I224" i="2"/>
  <c r="I240" i="2"/>
  <c r="I256" i="2"/>
  <c r="I272" i="2"/>
  <c r="I288" i="2"/>
  <c r="I304" i="2"/>
  <c r="I320" i="2"/>
  <c r="I336" i="2"/>
  <c r="I352" i="2"/>
  <c r="I368" i="2"/>
  <c r="I384" i="2"/>
  <c r="I400" i="2"/>
  <c r="I416" i="2"/>
  <c r="I432" i="2"/>
  <c r="I448" i="2"/>
  <c r="I125" i="2"/>
  <c r="I141" i="2"/>
  <c r="I157" i="2"/>
  <c r="I173" i="2"/>
  <c r="I189" i="2"/>
  <c r="I205" i="2"/>
  <c r="I221" i="2"/>
  <c r="I237" i="2"/>
  <c r="I253" i="2"/>
  <c r="I269" i="2"/>
  <c r="J269" i="2" s="1"/>
  <c r="K269" i="2" s="1"/>
  <c r="I285" i="2"/>
  <c r="I301" i="2"/>
  <c r="I317" i="2"/>
  <c r="I333" i="2"/>
  <c r="I349" i="2"/>
  <c r="I365" i="2"/>
  <c r="I381" i="2"/>
  <c r="I397" i="2"/>
  <c r="I413" i="2"/>
  <c r="I429" i="2"/>
  <c r="I445" i="2"/>
  <c r="I134" i="2"/>
  <c r="I150" i="2"/>
  <c r="I166" i="2"/>
  <c r="I131" i="2"/>
  <c r="I147" i="2"/>
  <c r="I163" i="2"/>
  <c r="I179" i="2"/>
  <c r="I195" i="2"/>
  <c r="I211" i="2"/>
  <c r="I227" i="2"/>
  <c r="I243" i="2"/>
  <c r="I259" i="2"/>
  <c r="I275" i="2"/>
  <c r="I291" i="2"/>
  <c r="I307" i="2"/>
  <c r="I323" i="2"/>
  <c r="I339" i="2"/>
  <c r="I355" i="2"/>
  <c r="I371" i="2"/>
  <c r="I387" i="2"/>
  <c r="I403" i="2"/>
  <c r="I419" i="2"/>
  <c r="I435" i="2"/>
  <c r="I132" i="2"/>
  <c r="I148" i="2"/>
  <c r="I164" i="2"/>
  <c r="I180" i="2"/>
  <c r="I196" i="2"/>
  <c r="I212" i="2"/>
  <c r="I228" i="2"/>
  <c r="I244" i="2"/>
  <c r="I260" i="2"/>
  <c r="I276" i="2"/>
  <c r="I292" i="2"/>
  <c r="I308" i="2"/>
  <c r="I324" i="2"/>
  <c r="I340" i="2"/>
  <c r="I356" i="2"/>
  <c r="I372" i="2"/>
  <c r="I388" i="2"/>
  <c r="I404" i="2"/>
  <c r="J404" i="2" s="1"/>
  <c r="K404" i="2" s="1"/>
  <c r="I420" i="2"/>
  <c r="I436" i="2"/>
  <c r="I452" i="2"/>
  <c r="I129" i="2"/>
  <c r="I145" i="2"/>
  <c r="I161" i="2"/>
  <c r="I177" i="2"/>
  <c r="I193" i="2"/>
  <c r="J193" i="2" s="1"/>
  <c r="K193" i="2" s="1"/>
  <c r="I209" i="2"/>
  <c r="I225" i="2"/>
  <c r="I241" i="2"/>
  <c r="I257" i="2"/>
  <c r="I273" i="2"/>
  <c r="I289" i="2"/>
  <c r="I305" i="2"/>
  <c r="I321" i="2"/>
  <c r="J321" i="2" s="1"/>
  <c r="K321" i="2" s="1"/>
  <c r="I337" i="2"/>
  <c r="I353" i="2"/>
  <c r="I369" i="2"/>
  <c r="I385" i="2"/>
  <c r="I401" i="2"/>
  <c r="I417" i="2"/>
  <c r="I433" i="2"/>
  <c r="I449" i="2"/>
  <c r="I138" i="2"/>
  <c r="I154" i="2"/>
  <c r="I170" i="2"/>
  <c r="I186" i="2"/>
  <c r="I202" i="2"/>
  <c r="I218" i="2"/>
  <c r="I234" i="2"/>
  <c r="I250" i="2"/>
  <c r="I266" i="2"/>
  <c r="I282" i="2"/>
  <c r="I298" i="2"/>
  <c r="I314" i="2"/>
  <c r="I330" i="2"/>
  <c r="I346" i="2"/>
  <c r="I362" i="2"/>
  <c r="I378" i="2"/>
  <c r="I394" i="2"/>
  <c r="I410" i="2"/>
  <c r="I426" i="2"/>
  <c r="I442" i="2"/>
  <c r="J442" i="2" s="1"/>
  <c r="K442" i="2" s="1"/>
  <c r="I458" i="2"/>
  <c r="I466" i="2"/>
  <c r="I482" i="2"/>
  <c r="I135" i="2"/>
  <c r="I199" i="2"/>
  <c r="I263" i="2"/>
  <c r="I327" i="2"/>
  <c r="I391" i="2"/>
  <c r="I136" i="2"/>
  <c r="I200" i="2"/>
  <c r="I264" i="2"/>
  <c r="I328" i="2"/>
  <c r="J328" i="2" s="1"/>
  <c r="K328" i="2" s="1"/>
  <c r="I392" i="2"/>
  <c r="I456" i="2"/>
  <c r="I181" i="2"/>
  <c r="I245" i="2"/>
  <c r="I309" i="2"/>
  <c r="I373" i="2"/>
  <c r="I437" i="2"/>
  <c r="I174" i="2"/>
  <c r="I194" i="2"/>
  <c r="I214" i="2"/>
  <c r="I238" i="2"/>
  <c r="I258" i="2"/>
  <c r="I278" i="2"/>
  <c r="I302" i="2"/>
  <c r="I322" i="2"/>
  <c r="I342" i="2"/>
  <c r="J342" i="2" s="1"/>
  <c r="K342" i="2" s="1"/>
  <c r="I366" i="2"/>
  <c r="I386" i="2"/>
  <c r="I406" i="2"/>
  <c r="I430" i="2"/>
  <c r="I450" i="2"/>
  <c r="I462" i="2"/>
  <c r="I486" i="2"/>
  <c r="I122" i="2"/>
  <c r="I497" i="2"/>
  <c r="I467" i="2"/>
  <c r="I483" i="2"/>
  <c r="I499" i="2"/>
  <c r="I493" i="2"/>
  <c r="I468" i="2"/>
  <c r="I484" i="2"/>
  <c r="I500" i="2"/>
  <c r="I489" i="2"/>
  <c r="I8" i="2"/>
  <c r="I447" i="2"/>
  <c r="I487" i="2"/>
  <c r="I451" i="2"/>
  <c r="I488" i="2"/>
  <c r="I461" i="2"/>
  <c r="I459" i="2"/>
  <c r="J459" i="2" s="1"/>
  <c r="K459" i="2" s="1"/>
  <c r="I469" i="2"/>
  <c r="I311" i="2"/>
  <c r="I375" i="2"/>
  <c r="I248" i="2"/>
  <c r="I440" i="2"/>
  <c r="I293" i="2"/>
  <c r="I357" i="2"/>
  <c r="I190" i="2"/>
  <c r="I254" i="2"/>
  <c r="I318" i="2"/>
  <c r="I338" i="2"/>
  <c r="I402" i="2"/>
  <c r="J402" i="2" s="1"/>
  <c r="K402" i="2" s="1"/>
  <c r="I455" i="2"/>
  <c r="I485" i="2"/>
  <c r="I463" i="2"/>
  <c r="I477" i="2"/>
  <c r="J477" i="2" s="1"/>
  <c r="K477" i="2" s="1"/>
  <c r="I496" i="2"/>
  <c r="I151" i="2"/>
  <c r="I215" i="2"/>
  <c r="I279" i="2"/>
  <c r="J279" i="2" s="1"/>
  <c r="K279" i="2" s="1"/>
  <c r="I343" i="2"/>
  <c r="I407" i="2"/>
  <c r="I152" i="2"/>
  <c r="I216" i="2"/>
  <c r="I280" i="2"/>
  <c r="I344" i="2"/>
  <c r="I408" i="2"/>
  <c r="I133" i="2"/>
  <c r="J133" i="2" s="1"/>
  <c r="K133" i="2" s="1"/>
  <c r="I197" i="2"/>
  <c r="I261" i="2"/>
  <c r="I325" i="2"/>
  <c r="I389" i="2"/>
  <c r="J389" i="2" s="1"/>
  <c r="K389" i="2" s="1"/>
  <c r="I126" i="2"/>
  <c r="I178" i="2"/>
  <c r="I198" i="2"/>
  <c r="I222" i="2"/>
  <c r="I242" i="2"/>
  <c r="J242" i="2" s="1"/>
  <c r="I262" i="2"/>
  <c r="J262" i="2" s="1"/>
  <c r="K262" i="2" s="1"/>
  <c r="I286" i="2"/>
  <c r="I306" i="2"/>
  <c r="J306" i="2" s="1"/>
  <c r="K306" i="2" s="1"/>
  <c r="I326" i="2"/>
  <c r="I350" i="2"/>
  <c r="I370" i="2"/>
  <c r="I390" i="2"/>
  <c r="I414" i="2"/>
  <c r="I434" i="2"/>
  <c r="I454" i="2"/>
  <c r="I470" i="2"/>
  <c r="J470" i="2" s="1"/>
  <c r="K470" i="2" s="1"/>
  <c r="I490" i="2"/>
  <c r="I101" i="2"/>
  <c r="I471" i="2"/>
  <c r="I453" i="2"/>
  <c r="I472" i="2"/>
  <c r="I501" i="2"/>
  <c r="I492" i="2"/>
  <c r="I247" i="2"/>
  <c r="J247" i="2" s="1"/>
  <c r="K247" i="2" s="1"/>
  <c r="I439" i="2"/>
  <c r="I312" i="2"/>
  <c r="I165" i="2"/>
  <c r="I421" i="2"/>
  <c r="I210" i="2"/>
  <c r="J210" i="2" s="1"/>
  <c r="K210" i="2" s="1"/>
  <c r="I294" i="2"/>
  <c r="J294" i="2" s="1"/>
  <c r="K294" i="2" s="1"/>
  <c r="I358" i="2"/>
  <c r="I446" i="2"/>
  <c r="J446" i="2" s="1"/>
  <c r="K446" i="2" s="1"/>
  <c r="I478" i="2"/>
  <c r="I479" i="2"/>
  <c r="I480" i="2"/>
  <c r="I167" i="2"/>
  <c r="I231" i="2"/>
  <c r="I295" i="2"/>
  <c r="I359" i="2"/>
  <c r="I423" i="2"/>
  <c r="I168" i="2"/>
  <c r="I232" i="2"/>
  <c r="I296" i="2"/>
  <c r="I360" i="2"/>
  <c r="I424" i="2"/>
  <c r="I149" i="2"/>
  <c r="I213" i="2"/>
  <c r="I277" i="2"/>
  <c r="J277" i="2" s="1"/>
  <c r="K277" i="2" s="1"/>
  <c r="I341" i="2"/>
  <c r="J341" i="2" s="1"/>
  <c r="K341" i="2" s="1"/>
  <c r="I405" i="2"/>
  <c r="I142" i="2"/>
  <c r="I182" i="2"/>
  <c r="J182" i="2" s="1"/>
  <c r="K182" i="2" s="1"/>
  <c r="I206" i="2"/>
  <c r="I226" i="2"/>
  <c r="J226" i="2" s="1"/>
  <c r="K226" i="2" s="1"/>
  <c r="I246" i="2"/>
  <c r="I270" i="2"/>
  <c r="J270" i="2" s="1"/>
  <c r="K270" i="2" s="1"/>
  <c r="I290" i="2"/>
  <c r="I310" i="2"/>
  <c r="I334" i="2"/>
  <c r="I354" i="2"/>
  <c r="J354" i="2" s="1"/>
  <c r="K354" i="2" s="1"/>
  <c r="I374" i="2"/>
  <c r="I398" i="2"/>
  <c r="I418" i="2"/>
  <c r="I438" i="2"/>
  <c r="I443" i="2"/>
  <c r="I474" i="2"/>
  <c r="I494" i="2"/>
  <c r="I473" i="2"/>
  <c r="I457" i="2"/>
  <c r="J457" i="2" s="1"/>
  <c r="K457" i="2" s="1"/>
  <c r="I475" i="2"/>
  <c r="J475" i="2" s="1"/>
  <c r="K475" i="2" s="1"/>
  <c r="I491" i="2"/>
  <c r="I465" i="2"/>
  <c r="J465" i="2" s="1"/>
  <c r="K465" i="2" s="1"/>
  <c r="I476" i="2"/>
  <c r="J476" i="2" s="1"/>
  <c r="K476" i="2" s="1"/>
  <c r="I183" i="2"/>
  <c r="I184" i="2"/>
  <c r="I376" i="2"/>
  <c r="I229" i="2"/>
  <c r="J229" i="2" s="1"/>
  <c r="K229" i="2" s="1"/>
  <c r="I158" i="2"/>
  <c r="I230" i="2"/>
  <c r="I274" i="2"/>
  <c r="I382" i="2"/>
  <c r="I422" i="2"/>
  <c r="I498" i="2"/>
  <c r="I495" i="2"/>
  <c r="J495" i="2" s="1"/>
  <c r="K495" i="2" s="1"/>
  <c r="I464" i="2"/>
  <c r="I481" i="2"/>
  <c r="J383" i="2"/>
  <c r="K383" i="2" s="1"/>
  <c r="J324" i="2"/>
  <c r="K324" i="2" s="1"/>
  <c r="J265" i="2"/>
  <c r="K265" i="2" s="1"/>
  <c r="J201" i="2"/>
  <c r="K201" i="2" s="1"/>
  <c r="J494" i="2"/>
  <c r="K494" i="2" s="1"/>
  <c r="J430" i="2"/>
  <c r="K430" i="2" s="1"/>
  <c r="J382" i="2"/>
  <c r="K382" i="2" s="1"/>
  <c r="J338" i="2"/>
  <c r="K338" i="2" s="1"/>
  <c r="J453" i="2"/>
  <c r="K453" i="2" s="1"/>
  <c r="J236" i="2"/>
  <c r="K236" i="2" s="1"/>
  <c r="J215" i="2"/>
  <c r="K215" i="2" s="1"/>
  <c r="J172" i="2"/>
  <c r="K172" i="2" s="1"/>
  <c r="J127" i="2"/>
  <c r="K127" i="2" s="1"/>
  <c r="J469" i="2"/>
  <c r="K469" i="2" s="1"/>
  <c r="J356" i="2"/>
  <c r="K356" i="2" s="1"/>
  <c r="J292" i="2"/>
  <c r="K292" i="2" s="1"/>
  <c r="J233" i="2"/>
  <c r="K233" i="2" s="1"/>
  <c r="J169" i="2"/>
  <c r="K169" i="2" s="1"/>
  <c r="I6" i="2"/>
  <c r="J6" i="2" s="1"/>
  <c r="K6" i="2" s="1"/>
  <c r="I10" i="2"/>
  <c r="I14" i="2"/>
  <c r="J14" i="2" s="1"/>
  <c r="K14" i="2" s="1"/>
  <c r="I18" i="2"/>
  <c r="J18" i="2" s="1"/>
  <c r="K18" i="2" s="1"/>
  <c r="I22" i="2"/>
  <c r="J22" i="2" s="1"/>
  <c r="K22" i="2" s="1"/>
  <c r="I26" i="2"/>
  <c r="I30" i="2"/>
  <c r="J30" i="2" s="1"/>
  <c r="K30" i="2" s="1"/>
  <c r="I34" i="2"/>
  <c r="I38" i="2"/>
  <c r="I42" i="2"/>
  <c r="I46" i="2"/>
  <c r="J46" i="2" s="1"/>
  <c r="K46" i="2" s="1"/>
  <c r="I50" i="2"/>
  <c r="J50" i="2" s="1"/>
  <c r="K50" i="2" s="1"/>
  <c r="I54" i="2"/>
  <c r="J54" i="2" s="1"/>
  <c r="K54" i="2" s="1"/>
  <c r="I58" i="2"/>
  <c r="J58" i="2" s="1"/>
  <c r="K58" i="2" s="1"/>
  <c r="I62" i="2"/>
  <c r="J62" i="2" s="1"/>
  <c r="K62" i="2" s="1"/>
  <c r="I66" i="2"/>
  <c r="J66" i="2" s="1"/>
  <c r="K66" i="2" s="1"/>
  <c r="I70" i="2"/>
  <c r="I74" i="2"/>
  <c r="I78" i="2"/>
  <c r="J78" i="2" s="1"/>
  <c r="K78" i="2" s="1"/>
  <c r="I82" i="2"/>
  <c r="J82" i="2" s="1"/>
  <c r="K82" i="2" s="1"/>
  <c r="I86" i="2"/>
  <c r="J86" i="2" s="1"/>
  <c r="K86" i="2" s="1"/>
  <c r="I90" i="2"/>
  <c r="J90" i="2" s="1"/>
  <c r="K90" i="2" s="1"/>
  <c r="I94" i="2"/>
  <c r="J94" i="2" s="1"/>
  <c r="K94" i="2" s="1"/>
  <c r="I98" i="2"/>
  <c r="J98" i="2" s="1"/>
  <c r="K98" i="2" s="1"/>
  <c r="I102" i="2"/>
  <c r="I106" i="2"/>
  <c r="J106" i="2" s="1"/>
  <c r="K106" i="2" s="1"/>
  <c r="I110" i="2"/>
  <c r="J110" i="2" s="1"/>
  <c r="K110" i="2" s="1"/>
  <c r="I114" i="2"/>
  <c r="J114" i="2" s="1"/>
  <c r="K114" i="2" s="1"/>
  <c r="I118" i="2"/>
  <c r="J118" i="2" s="1"/>
  <c r="K118" i="2" s="1"/>
  <c r="I4" i="2"/>
  <c r="J4" i="2" s="1"/>
  <c r="K4" i="2" s="1"/>
  <c r="I9" i="2"/>
  <c r="J9" i="2" s="1"/>
  <c r="K9" i="2" s="1"/>
  <c r="I21" i="2"/>
  <c r="J21" i="2" s="1"/>
  <c r="K21" i="2" s="1"/>
  <c r="I33" i="2"/>
  <c r="J33" i="2" s="1"/>
  <c r="K33" i="2" s="1"/>
  <c r="I45" i="2"/>
  <c r="I57" i="2"/>
  <c r="J57" i="2" s="1"/>
  <c r="K57" i="2" s="1"/>
  <c r="I65" i="2"/>
  <c r="I81" i="2"/>
  <c r="J81" i="2" s="1"/>
  <c r="K81" i="2" s="1"/>
  <c r="I93" i="2"/>
  <c r="J101" i="2"/>
  <c r="K101" i="2" s="1"/>
  <c r="I113" i="2"/>
  <c r="J113" i="2" s="1"/>
  <c r="K113" i="2" s="1"/>
  <c r="I7" i="2"/>
  <c r="I11" i="2"/>
  <c r="I15" i="2"/>
  <c r="J15" i="2" s="1"/>
  <c r="K15" i="2" s="1"/>
  <c r="I19" i="2"/>
  <c r="J19" i="2" s="1"/>
  <c r="K19" i="2" s="1"/>
  <c r="I23" i="2"/>
  <c r="J23" i="2" s="1"/>
  <c r="K23" i="2" s="1"/>
  <c r="I27" i="2"/>
  <c r="J27" i="2" s="1"/>
  <c r="K27" i="2" s="1"/>
  <c r="I31" i="2"/>
  <c r="J31" i="2" s="1"/>
  <c r="K31" i="2" s="1"/>
  <c r="I35" i="2"/>
  <c r="J35" i="2" s="1"/>
  <c r="K35" i="2" s="1"/>
  <c r="I39" i="2"/>
  <c r="I43" i="2"/>
  <c r="I47" i="2"/>
  <c r="J47" i="2" s="1"/>
  <c r="K47" i="2" s="1"/>
  <c r="I51" i="2"/>
  <c r="J51" i="2" s="1"/>
  <c r="K51" i="2" s="1"/>
  <c r="I55" i="2"/>
  <c r="I59" i="2"/>
  <c r="I63" i="2"/>
  <c r="J63" i="2" s="1"/>
  <c r="K63" i="2" s="1"/>
  <c r="I67" i="2"/>
  <c r="J67" i="2" s="1"/>
  <c r="K67" i="2" s="1"/>
  <c r="I71" i="2"/>
  <c r="J71" i="2" s="1"/>
  <c r="K71" i="2" s="1"/>
  <c r="I75" i="2"/>
  <c r="I79" i="2"/>
  <c r="J79" i="2" s="1"/>
  <c r="K79" i="2" s="1"/>
  <c r="I83" i="2"/>
  <c r="J83" i="2" s="1"/>
  <c r="K83" i="2" s="1"/>
  <c r="I87" i="2"/>
  <c r="J87" i="2" s="1"/>
  <c r="K87" i="2" s="1"/>
  <c r="I91" i="2"/>
  <c r="I95" i="2"/>
  <c r="J95" i="2" s="1"/>
  <c r="K95" i="2" s="1"/>
  <c r="I99" i="2"/>
  <c r="J99" i="2" s="1"/>
  <c r="K99" i="2" s="1"/>
  <c r="I103" i="2"/>
  <c r="J103" i="2" s="1"/>
  <c r="K103" i="2" s="1"/>
  <c r="I107" i="2"/>
  <c r="I111" i="2"/>
  <c r="J111" i="2" s="1"/>
  <c r="K111" i="2" s="1"/>
  <c r="I115" i="2"/>
  <c r="I119" i="2"/>
  <c r="I112" i="2"/>
  <c r="I116" i="2"/>
  <c r="I13" i="2"/>
  <c r="J13" i="2" s="1"/>
  <c r="K13" i="2" s="1"/>
  <c r="I25" i="2"/>
  <c r="J25" i="2" s="1"/>
  <c r="K25" i="2" s="1"/>
  <c r="I37" i="2"/>
  <c r="I41" i="2"/>
  <c r="J41" i="2" s="1"/>
  <c r="K41" i="2" s="1"/>
  <c r="I53" i="2"/>
  <c r="J53" i="2" s="1"/>
  <c r="K53" i="2" s="1"/>
  <c r="I69" i="2"/>
  <c r="I77" i="2"/>
  <c r="I89" i="2"/>
  <c r="J89" i="2" s="1"/>
  <c r="K89" i="2" s="1"/>
  <c r="I105" i="2"/>
  <c r="J105" i="2" s="1"/>
  <c r="K105" i="2" s="1"/>
  <c r="I117" i="2"/>
  <c r="J117" i="2" s="1"/>
  <c r="K117" i="2" s="1"/>
  <c r="I12" i="2"/>
  <c r="I16" i="2"/>
  <c r="J16" i="2" s="1"/>
  <c r="K16" i="2" s="1"/>
  <c r="I20" i="2"/>
  <c r="I24" i="2"/>
  <c r="J24" i="2" s="1"/>
  <c r="K24" i="2" s="1"/>
  <c r="I28" i="2"/>
  <c r="I32" i="2"/>
  <c r="J32" i="2" s="1"/>
  <c r="K32" i="2" s="1"/>
  <c r="I36" i="2"/>
  <c r="I40" i="2"/>
  <c r="J40" i="2" s="1"/>
  <c r="K40" i="2" s="1"/>
  <c r="I44" i="2"/>
  <c r="I48" i="2"/>
  <c r="J48" i="2" s="1"/>
  <c r="K48" i="2" s="1"/>
  <c r="I52" i="2"/>
  <c r="I56" i="2"/>
  <c r="J56" i="2" s="1"/>
  <c r="K56" i="2" s="1"/>
  <c r="I60" i="2"/>
  <c r="J60" i="2" s="1"/>
  <c r="K60" i="2" s="1"/>
  <c r="I64" i="2"/>
  <c r="J64" i="2" s="1"/>
  <c r="K64" i="2" s="1"/>
  <c r="I68" i="2"/>
  <c r="I72" i="2"/>
  <c r="J72" i="2" s="1"/>
  <c r="K72" i="2" s="1"/>
  <c r="I76" i="2"/>
  <c r="I80" i="2"/>
  <c r="J80" i="2" s="1"/>
  <c r="K80" i="2" s="1"/>
  <c r="I84" i="2"/>
  <c r="I88" i="2"/>
  <c r="J88" i="2" s="1"/>
  <c r="K88" i="2" s="1"/>
  <c r="I92" i="2"/>
  <c r="J92" i="2" s="1"/>
  <c r="K92" i="2" s="1"/>
  <c r="I96" i="2"/>
  <c r="J96" i="2" s="1"/>
  <c r="K96" i="2" s="1"/>
  <c r="I100" i="2"/>
  <c r="I104" i="2"/>
  <c r="J104" i="2" s="1"/>
  <c r="K104" i="2" s="1"/>
  <c r="I108" i="2"/>
  <c r="J108" i="2" s="1"/>
  <c r="K108" i="2" s="1"/>
  <c r="I120" i="2"/>
  <c r="J120" i="2" s="1"/>
  <c r="K120" i="2" s="1"/>
  <c r="I5" i="2"/>
  <c r="I17" i="2"/>
  <c r="J17" i="2" s="1"/>
  <c r="K17" i="2" s="1"/>
  <c r="I29" i="2"/>
  <c r="J29" i="2" s="1"/>
  <c r="K29" i="2" s="1"/>
  <c r="I49" i="2"/>
  <c r="J49" i="2" s="1"/>
  <c r="K49" i="2" s="1"/>
  <c r="I61" i="2"/>
  <c r="I73" i="2"/>
  <c r="J73" i="2" s="1"/>
  <c r="K73" i="2" s="1"/>
  <c r="I85" i="2"/>
  <c r="J85" i="2" s="1"/>
  <c r="K85" i="2" s="1"/>
  <c r="I97" i="2"/>
  <c r="J97" i="2" s="1"/>
  <c r="K97" i="2" s="1"/>
  <c r="I109" i="2"/>
  <c r="I121" i="2"/>
  <c r="J121" i="2" s="1"/>
  <c r="K121" i="2" s="1"/>
  <c r="J426" i="2"/>
  <c r="K426" i="2" s="1"/>
  <c r="J386" i="2"/>
  <c r="K386" i="2" s="1"/>
  <c r="J334" i="2"/>
  <c r="K334" i="2" s="1"/>
  <c r="J290" i="2"/>
  <c r="K290" i="2" s="1"/>
  <c r="J238" i="2"/>
  <c r="K238" i="2" s="1"/>
  <c r="J499" i="2"/>
  <c r="K499" i="2" s="1"/>
  <c r="J423" i="2"/>
  <c r="K423" i="2" s="1"/>
  <c r="J401" i="2"/>
  <c r="K401" i="2" s="1"/>
  <c r="J380" i="2"/>
  <c r="K380" i="2" s="1"/>
  <c r="J337" i="2"/>
  <c r="K337" i="2" s="1"/>
  <c r="J316" i="2"/>
  <c r="K316" i="2" s="1"/>
  <c r="J295" i="2"/>
  <c r="K295" i="2" s="1"/>
  <c r="J273" i="2"/>
  <c r="K273" i="2" s="1"/>
  <c r="J252" i="2"/>
  <c r="K252" i="2" s="1"/>
  <c r="J487" i="2"/>
  <c r="K487" i="2" s="1"/>
  <c r="J384" i="2"/>
  <c r="K384" i="2" s="1"/>
  <c r="J320" i="2"/>
  <c r="K320" i="2" s="1"/>
  <c r="J299" i="2"/>
  <c r="K299" i="2" s="1"/>
  <c r="J256" i="2"/>
  <c r="K256" i="2" s="1"/>
  <c r="J235" i="2"/>
  <c r="K235" i="2" s="1"/>
  <c r="J192" i="2"/>
  <c r="K192" i="2" s="1"/>
  <c r="J171" i="2"/>
  <c r="K171" i="2" s="1"/>
  <c r="J149" i="2"/>
  <c r="K149" i="2" s="1"/>
  <c r="D212" i="3"/>
  <c r="E195" i="4" s="1"/>
  <c r="G194" i="4" s="1"/>
  <c r="I194" i="4" s="1"/>
  <c r="J435" i="2"/>
  <c r="K435" i="2" s="1"/>
  <c r="J431" i="2"/>
  <c r="K431" i="2" s="1"/>
  <c r="J419" i="2"/>
  <c r="K419" i="2" s="1"/>
  <c r="J407" i="2"/>
  <c r="K407" i="2" s="1"/>
  <c r="J395" i="2"/>
  <c r="K395" i="2" s="1"/>
  <c r="J391" i="2"/>
  <c r="K391" i="2" s="1"/>
  <c r="J379" i="2"/>
  <c r="K379" i="2" s="1"/>
  <c r="J367" i="2"/>
  <c r="K367" i="2" s="1"/>
  <c r="J359" i="2"/>
  <c r="K359" i="2" s="1"/>
  <c r="J422" i="2"/>
  <c r="K422" i="2" s="1"/>
  <c r="J418" i="2"/>
  <c r="K418" i="2" s="1"/>
  <c r="J414" i="2"/>
  <c r="K414" i="2" s="1"/>
  <c r="J410" i="2"/>
  <c r="K410" i="2" s="1"/>
  <c r="J406" i="2"/>
  <c r="K406" i="2" s="1"/>
  <c r="J398" i="2"/>
  <c r="K398" i="2" s="1"/>
  <c r="J394" i="2"/>
  <c r="K394" i="2" s="1"/>
  <c r="J390" i="2"/>
  <c r="K390" i="2" s="1"/>
  <c r="J378" i="2"/>
  <c r="K378" i="2" s="1"/>
  <c r="J374" i="2"/>
  <c r="K374" i="2" s="1"/>
  <c r="J370" i="2"/>
  <c r="K370" i="2" s="1"/>
  <c r="J366" i="2"/>
  <c r="K366" i="2" s="1"/>
  <c r="J362" i="2"/>
  <c r="K362" i="2" s="1"/>
  <c r="J358" i="2"/>
  <c r="K358" i="2" s="1"/>
  <c r="J439" i="2"/>
  <c r="K439" i="2" s="1"/>
  <c r="J427" i="2"/>
  <c r="K427" i="2" s="1"/>
  <c r="J403" i="2"/>
  <c r="K403" i="2" s="1"/>
  <c r="J387" i="2"/>
  <c r="K387" i="2" s="1"/>
  <c r="J375" i="2"/>
  <c r="K375" i="2" s="1"/>
  <c r="J355" i="2"/>
  <c r="K355" i="2" s="1"/>
  <c r="J443" i="2"/>
  <c r="K443" i="2" s="1"/>
  <c r="J411" i="2"/>
  <c r="K411" i="2" s="1"/>
  <c r="J399" i="2"/>
  <c r="K399" i="2" s="1"/>
  <c r="J371" i="2"/>
  <c r="K371" i="2" s="1"/>
  <c r="J363" i="2"/>
  <c r="K363" i="2" s="1"/>
  <c r="D405" i="3"/>
  <c r="J184" i="2"/>
  <c r="K184" i="2" s="1"/>
  <c r="J350" i="2"/>
  <c r="K350" i="2" s="1"/>
  <c r="J346" i="2"/>
  <c r="K346" i="2" s="1"/>
  <c r="J330" i="2"/>
  <c r="K330" i="2" s="1"/>
  <c r="J326" i="2"/>
  <c r="K326" i="2" s="1"/>
  <c r="J322" i="2"/>
  <c r="K322" i="2" s="1"/>
  <c r="J318" i="2"/>
  <c r="K318" i="2" s="1"/>
  <c r="J314" i="2"/>
  <c r="K314" i="2" s="1"/>
  <c r="J310" i="2"/>
  <c r="K310" i="2" s="1"/>
  <c r="J302" i="2"/>
  <c r="K302" i="2" s="1"/>
  <c r="J298" i="2"/>
  <c r="K298" i="2" s="1"/>
  <c r="J286" i="2"/>
  <c r="K286" i="2" s="1"/>
  <c r="J282" i="2"/>
  <c r="K282" i="2" s="1"/>
  <c r="J278" i="2"/>
  <c r="K278" i="2" s="1"/>
  <c r="J274" i="2"/>
  <c r="K274" i="2" s="1"/>
  <c r="J266" i="2"/>
  <c r="K266" i="2" s="1"/>
  <c r="J258" i="2"/>
  <c r="K258" i="2" s="1"/>
  <c r="J254" i="2"/>
  <c r="K254" i="2" s="1"/>
  <c r="J250" i="2"/>
  <c r="K250" i="2" s="1"/>
  <c r="J246" i="2"/>
  <c r="K246" i="2" s="1"/>
  <c r="K242" i="2"/>
  <c r="J234" i="2"/>
  <c r="K234" i="2" s="1"/>
  <c r="J230" i="2"/>
  <c r="K230" i="2" s="1"/>
  <c r="J222" i="2"/>
  <c r="K222" i="2" s="1"/>
  <c r="J218" i="2"/>
  <c r="K218" i="2" s="1"/>
  <c r="J214" i="2"/>
  <c r="K214" i="2" s="1"/>
  <c r="J206" i="2"/>
  <c r="K206" i="2" s="1"/>
  <c r="J202" i="2"/>
  <c r="K202" i="2" s="1"/>
  <c r="J198" i="2"/>
  <c r="K198" i="2" s="1"/>
  <c r="J194" i="2"/>
  <c r="K194" i="2" s="1"/>
  <c r="J190" i="2"/>
  <c r="K190" i="2" s="1"/>
  <c r="J186" i="2"/>
  <c r="K186" i="2" s="1"/>
  <c r="J178" i="2"/>
  <c r="K178" i="2" s="1"/>
  <c r="J174" i="2"/>
  <c r="K174" i="2" s="1"/>
  <c r="J170" i="2"/>
  <c r="K170" i="2" s="1"/>
  <c r="J166" i="2"/>
  <c r="K166" i="2" s="1"/>
  <c r="J162" i="2"/>
  <c r="K162" i="2" s="1"/>
  <c r="J158" i="2"/>
  <c r="K158" i="2" s="1"/>
  <c r="J154" i="2"/>
  <c r="K154" i="2" s="1"/>
  <c r="J150" i="2"/>
  <c r="K150" i="2" s="1"/>
  <c r="J142" i="2"/>
  <c r="K142" i="2" s="1"/>
  <c r="J138" i="2"/>
  <c r="K138" i="2" s="1"/>
  <c r="J134" i="2"/>
  <c r="K134" i="2" s="1"/>
  <c r="J130" i="2"/>
  <c r="K130" i="2" s="1"/>
  <c r="J126" i="2"/>
  <c r="K126" i="2" s="1"/>
  <c r="J498" i="2"/>
  <c r="K498" i="2" s="1"/>
  <c r="J490" i="2"/>
  <c r="K490" i="2" s="1"/>
  <c r="J486" i="2"/>
  <c r="K486" i="2" s="1"/>
  <c r="J482" i="2"/>
  <c r="K482" i="2" s="1"/>
  <c r="J478" i="2"/>
  <c r="K478" i="2" s="1"/>
  <c r="J474" i="2"/>
  <c r="K474" i="2" s="1"/>
  <c r="J466" i="2"/>
  <c r="K466" i="2" s="1"/>
  <c r="J462" i="2"/>
  <c r="K462" i="2" s="1"/>
  <c r="J458" i="2"/>
  <c r="K458" i="2" s="1"/>
  <c r="J454" i="2"/>
  <c r="K454" i="2" s="1"/>
  <c r="J450" i="2"/>
  <c r="K450" i="2" s="1"/>
  <c r="J2" i="2"/>
  <c r="K2" i="2" s="1"/>
  <c r="J8" i="2"/>
  <c r="K8" i="2" s="1"/>
  <c r="J12" i="2"/>
  <c r="K12" i="2" s="1"/>
  <c r="J20" i="2"/>
  <c r="K20" i="2" s="1"/>
  <c r="J28" i="2"/>
  <c r="K28" i="2" s="1"/>
  <c r="J5" i="2"/>
  <c r="K5" i="2" s="1"/>
  <c r="J37" i="2"/>
  <c r="K37" i="2" s="1"/>
  <c r="J45" i="2"/>
  <c r="K45" i="2" s="1"/>
  <c r="J61" i="2"/>
  <c r="K61" i="2" s="1"/>
  <c r="J65" i="2"/>
  <c r="K65" i="2" s="1"/>
  <c r="J69" i="2"/>
  <c r="K69" i="2" s="1"/>
  <c r="J77" i="2"/>
  <c r="K77" i="2" s="1"/>
  <c r="J93" i="2"/>
  <c r="K93" i="2" s="1"/>
  <c r="J109" i="2"/>
  <c r="K109" i="2" s="1"/>
  <c r="J10" i="2"/>
  <c r="K10" i="2" s="1"/>
  <c r="J26" i="2"/>
  <c r="K26" i="2" s="1"/>
  <c r="J34" i="2"/>
  <c r="K34" i="2" s="1"/>
  <c r="J38" i="2"/>
  <c r="K38" i="2" s="1"/>
  <c r="J42" i="2"/>
  <c r="K42" i="2" s="1"/>
  <c r="J70" i="2"/>
  <c r="K70" i="2" s="1"/>
  <c r="J74" i="2"/>
  <c r="K74" i="2" s="1"/>
  <c r="J7" i="2"/>
  <c r="K7" i="2" s="1"/>
  <c r="J11" i="2"/>
  <c r="K11" i="2" s="1"/>
  <c r="J39" i="2"/>
  <c r="K39" i="2" s="1"/>
  <c r="J43" i="2"/>
  <c r="K43" i="2" s="1"/>
  <c r="J36" i="2"/>
  <c r="K36" i="2" s="1"/>
  <c r="J102" i="2"/>
  <c r="K102" i="2" s="1"/>
  <c r="J107" i="2"/>
  <c r="K107" i="2" s="1"/>
  <c r="J112" i="2"/>
  <c r="K112" i="2" s="1"/>
  <c r="J59" i="2"/>
  <c r="K59" i="2" s="1"/>
  <c r="J75" i="2"/>
  <c r="K75" i="2" s="1"/>
  <c r="J91" i="2"/>
  <c r="K91" i="2" s="1"/>
  <c r="J119" i="2"/>
  <c r="K119" i="2" s="1"/>
  <c r="J44" i="2"/>
  <c r="K44" i="2" s="1"/>
  <c r="J52" i="2"/>
  <c r="K52" i="2" s="1"/>
  <c r="J68" i="2"/>
  <c r="K68" i="2" s="1"/>
  <c r="J76" i="2"/>
  <c r="K76" i="2" s="1"/>
  <c r="J84" i="2"/>
  <c r="K84" i="2" s="1"/>
  <c r="J115" i="2"/>
  <c r="K115" i="2" s="1"/>
  <c r="J55" i="2"/>
  <c r="K55" i="2" s="1"/>
  <c r="J100" i="2"/>
  <c r="K100" i="2" s="1"/>
  <c r="J116" i="2"/>
  <c r="K116" i="2" s="1"/>
  <c r="J501" i="2"/>
  <c r="K501" i="2" s="1"/>
  <c r="J441" i="2"/>
  <c r="K441" i="2" s="1"/>
  <c r="J437" i="2"/>
  <c r="K437" i="2" s="1"/>
  <c r="J433" i="2"/>
  <c r="K433" i="2" s="1"/>
  <c r="J429" i="2"/>
  <c r="K429" i="2" s="1"/>
  <c r="J425" i="2"/>
  <c r="K425" i="2" s="1"/>
  <c r="J421" i="2"/>
  <c r="K421" i="2" s="1"/>
  <c r="J417" i="2"/>
  <c r="K417" i="2" s="1"/>
  <c r="J413" i="2"/>
  <c r="K413" i="2" s="1"/>
  <c r="J405" i="2"/>
  <c r="K405" i="2" s="1"/>
  <c r="J397" i="2"/>
  <c r="K397" i="2" s="1"/>
  <c r="J393" i="2"/>
  <c r="K393" i="2" s="1"/>
  <c r="J385" i="2"/>
  <c r="K385" i="2" s="1"/>
  <c r="J381" i="2"/>
  <c r="K381" i="2" s="1"/>
  <c r="J377" i="2"/>
  <c r="K377" i="2" s="1"/>
  <c r="J373" i="2"/>
  <c r="K373" i="2" s="1"/>
  <c r="J369" i="2"/>
  <c r="K369" i="2" s="1"/>
  <c r="J365" i="2"/>
  <c r="K365" i="2" s="1"/>
  <c r="J361" i="2"/>
  <c r="K361" i="2" s="1"/>
  <c r="J357" i="2"/>
  <c r="K357" i="2" s="1"/>
  <c r="J353" i="2"/>
  <c r="K353" i="2" s="1"/>
  <c r="J349" i="2"/>
  <c r="K349" i="2" s="1"/>
  <c r="J345" i="2"/>
  <c r="K345" i="2" s="1"/>
  <c r="J333" i="2"/>
  <c r="K333" i="2" s="1"/>
  <c r="J329" i="2"/>
  <c r="K329" i="2" s="1"/>
  <c r="J325" i="2"/>
  <c r="K325" i="2" s="1"/>
  <c r="J317" i="2"/>
  <c r="K317" i="2" s="1"/>
  <c r="J313" i="2"/>
  <c r="K313" i="2" s="1"/>
  <c r="J309" i="2"/>
  <c r="K309" i="2" s="1"/>
  <c r="J305" i="2"/>
  <c r="K305" i="2" s="1"/>
  <c r="J301" i="2"/>
  <c r="K301" i="2" s="1"/>
  <c r="J297" i="2"/>
  <c r="K297" i="2" s="1"/>
  <c r="J293" i="2"/>
  <c r="K293" i="2" s="1"/>
  <c r="J289" i="2"/>
  <c r="K289" i="2" s="1"/>
  <c r="J285" i="2"/>
  <c r="K285" i="2" s="1"/>
  <c r="J281" i="2"/>
  <c r="K281" i="2" s="1"/>
  <c r="J261" i="2"/>
  <c r="K261" i="2" s="1"/>
  <c r="J257" i="2"/>
  <c r="K257" i="2" s="1"/>
  <c r="J253" i="2"/>
  <c r="K253" i="2" s="1"/>
  <c r="J249" i="2"/>
  <c r="K249" i="2" s="1"/>
  <c r="J245" i="2"/>
  <c r="K245" i="2" s="1"/>
  <c r="J241" i="2"/>
  <c r="K241" i="2" s="1"/>
  <c r="J237" i="2"/>
  <c r="K237" i="2" s="1"/>
  <c r="J225" i="2"/>
  <c r="K225" i="2" s="1"/>
  <c r="J221" i="2"/>
  <c r="K221" i="2" s="1"/>
  <c r="J217" i="2"/>
  <c r="K217" i="2" s="1"/>
  <c r="J213" i="2"/>
  <c r="K213" i="2" s="1"/>
  <c r="J209" i="2"/>
  <c r="K209" i="2" s="1"/>
  <c r="J205" i="2"/>
  <c r="K205" i="2" s="1"/>
  <c r="J197" i="2"/>
  <c r="K197" i="2" s="1"/>
  <c r="J189" i="2"/>
  <c r="K189" i="2" s="1"/>
  <c r="J185" i="2"/>
  <c r="K185" i="2" s="1"/>
  <c r="J181" i="2"/>
  <c r="K181" i="2" s="1"/>
  <c r="J177" i="2"/>
  <c r="K177" i="2" s="1"/>
  <c r="J173" i="2"/>
  <c r="K173" i="2" s="1"/>
  <c r="J165" i="2"/>
  <c r="K165" i="2" s="1"/>
  <c r="J161" i="2"/>
  <c r="K161" i="2" s="1"/>
  <c r="J157" i="2"/>
  <c r="K157" i="2" s="1"/>
  <c r="J145" i="2"/>
  <c r="K145" i="2" s="1"/>
  <c r="J141" i="2"/>
  <c r="K141" i="2" s="1"/>
  <c r="J137" i="2"/>
  <c r="K137" i="2" s="1"/>
  <c r="J129" i="2"/>
  <c r="K129" i="2" s="1"/>
  <c r="J125" i="2"/>
  <c r="K125" i="2" s="1"/>
  <c r="J497" i="2"/>
  <c r="K497" i="2" s="1"/>
  <c r="J493" i="2"/>
  <c r="K493" i="2" s="1"/>
  <c r="J489" i="2"/>
  <c r="K489" i="2" s="1"/>
  <c r="J485" i="2"/>
  <c r="K485" i="2" s="1"/>
  <c r="J481" i="2"/>
  <c r="K481" i="2" s="1"/>
  <c r="J473" i="2"/>
  <c r="K473" i="2" s="1"/>
  <c r="J461" i="2"/>
  <c r="K461" i="2" s="1"/>
  <c r="J449" i="2"/>
  <c r="K449" i="2" s="1"/>
  <c r="J445" i="2"/>
  <c r="K445" i="2" s="1"/>
  <c r="J438" i="2"/>
  <c r="K438" i="2" s="1"/>
  <c r="J444" i="2"/>
  <c r="K444" i="2" s="1"/>
  <c r="J440" i="2"/>
  <c r="K440" i="2" s="1"/>
  <c r="J436" i="2"/>
  <c r="K436" i="2" s="1"/>
  <c r="J432" i="2"/>
  <c r="K432" i="2" s="1"/>
  <c r="J428" i="2"/>
  <c r="K428" i="2" s="1"/>
  <c r="J424" i="2"/>
  <c r="K424" i="2" s="1"/>
  <c r="J420" i="2"/>
  <c r="K420" i="2" s="1"/>
  <c r="J416" i="2"/>
  <c r="K416" i="2" s="1"/>
  <c r="J412" i="2"/>
  <c r="K412" i="2" s="1"/>
  <c r="J408" i="2"/>
  <c r="K408" i="2" s="1"/>
  <c r="J400" i="2"/>
  <c r="K400" i="2" s="1"/>
  <c r="J396" i="2"/>
  <c r="K396" i="2" s="1"/>
  <c r="J392" i="2"/>
  <c r="K392" i="2" s="1"/>
  <c r="J388" i="2"/>
  <c r="K388" i="2" s="1"/>
  <c r="J376" i="2"/>
  <c r="K376" i="2" s="1"/>
  <c r="J372" i="2"/>
  <c r="K372" i="2" s="1"/>
  <c r="J368" i="2"/>
  <c r="K368" i="2" s="1"/>
  <c r="J360" i="2"/>
  <c r="K360" i="2" s="1"/>
  <c r="J352" i="2"/>
  <c r="K352" i="2" s="1"/>
  <c r="J348" i="2"/>
  <c r="K348" i="2" s="1"/>
  <c r="J344" i="2"/>
  <c r="K344" i="2" s="1"/>
  <c r="J340" i="2"/>
  <c r="K340" i="2" s="1"/>
  <c r="J336" i="2"/>
  <c r="K336" i="2" s="1"/>
  <c r="J332" i="2"/>
  <c r="K332" i="2" s="1"/>
  <c r="J312" i="2"/>
  <c r="K312" i="2" s="1"/>
  <c r="J308" i="2"/>
  <c r="K308" i="2" s="1"/>
  <c r="J304" i="2"/>
  <c r="K304" i="2" s="1"/>
  <c r="J296" i="2"/>
  <c r="K296" i="2" s="1"/>
  <c r="J288" i="2"/>
  <c r="K288" i="2" s="1"/>
  <c r="J284" i="2"/>
  <c r="K284" i="2" s="1"/>
  <c r="J280" i="2"/>
  <c r="K280" i="2" s="1"/>
  <c r="J276" i="2"/>
  <c r="K276" i="2" s="1"/>
  <c r="J272" i="2"/>
  <c r="K272" i="2" s="1"/>
  <c r="J268" i="2"/>
  <c r="K268" i="2" s="1"/>
  <c r="J264" i="2"/>
  <c r="K264" i="2" s="1"/>
  <c r="J260" i="2"/>
  <c r="K260" i="2" s="1"/>
  <c r="J248" i="2"/>
  <c r="K248" i="2" s="1"/>
  <c r="J244" i="2"/>
  <c r="K244" i="2" s="1"/>
  <c r="J240" i="2"/>
  <c r="K240" i="2" s="1"/>
  <c r="J232" i="2"/>
  <c r="K232" i="2" s="1"/>
  <c r="J228" i="2"/>
  <c r="K228" i="2" s="1"/>
  <c r="J224" i="2"/>
  <c r="K224" i="2" s="1"/>
  <c r="J220" i="2"/>
  <c r="K220" i="2" s="1"/>
  <c r="J216" i="2"/>
  <c r="K216" i="2" s="1"/>
  <c r="J212" i="2"/>
  <c r="K212" i="2" s="1"/>
  <c r="J208" i="2"/>
  <c r="K208" i="2" s="1"/>
  <c r="J204" i="2"/>
  <c r="K204" i="2" s="1"/>
  <c r="J200" i="2"/>
  <c r="K200" i="2" s="1"/>
  <c r="J196" i="2"/>
  <c r="K196" i="2" s="1"/>
  <c r="J188" i="2"/>
  <c r="K188" i="2" s="1"/>
  <c r="J180" i="2"/>
  <c r="K180" i="2" s="1"/>
  <c r="J176" i="2"/>
  <c r="K176" i="2" s="1"/>
  <c r="J168" i="2"/>
  <c r="K168" i="2" s="1"/>
  <c r="J164" i="2"/>
  <c r="K164" i="2" s="1"/>
  <c r="J156" i="2"/>
  <c r="K156" i="2" s="1"/>
  <c r="J152" i="2"/>
  <c r="K152" i="2" s="1"/>
  <c r="J148" i="2"/>
  <c r="K148" i="2" s="1"/>
  <c r="J144" i="2"/>
  <c r="K144" i="2" s="1"/>
  <c r="J140" i="2"/>
  <c r="K140" i="2" s="1"/>
  <c r="J136" i="2"/>
  <c r="K136" i="2" s="1"/>
  <c r="J132" i="2"/>
  <c r="K132" i="2" s="1"/>
  <c r="J128" i="2"/>
  <c r="K128" i="2" s="1"/>
  <c r="J124" i="2"/>
  <c r="K124" i="2" s="1"/>
  <c r="J500" i="2"/>
  <c r="K500" i="2" s="1"/>
  <c r="J496" i="2"/>
  <c r="K496" i="2" s="1"/>
  <c r="J492" i="2"/>
  <c r="K492" i="2" s="1"/>
  <c r="J488" i="2"/>
  <c r="K488" i="2" s="1"/>
  <c r="J484" i="2"/>
  <c r="K484" i="2" s="1"/>
  <c r="J480" i="2"/>
  <c r="K480" i="2" s="1"/>
  <c r="J472" i="2"/>
  <c r="K472" i="2" s="1"/>
  <c r="J468" i="2"/>
  <c r="K468" i="2" s="1"/>
  <c r="J464" i="2"/>
  <c r="K464" i="2" s="1"/>
  <c r="J460" i="2"/>
  <c r="K460" i="2" s="1"/>
  <c r="J456" i="2"/>
  <c r="K456" i="2" s="1"/>
  <c r="J452" i="2"/>
  <c r="K452" i="2" s="1"/>
  <c r="J448" i="2"/>
  <c r="K448" i="2" s="1"/>
  <c r="J347" i="2"/>
  <c r="K347" i="2" s="1"/>
  <c r="J343" i="2"/>
  <c r="K343" i="2" s="1"/>
  <c r="J339" i="2"/>
  <c r="K339" i="2" s="1"/>
  <c r="J335" i="2"/>
  <c r="K335" i="2" s="1"/>
  <c r="J331" i="2"/>
  <c r="K331" i="2" s="1"/>
  <c r="J327" i="2"/>
  <c r="K327" i="2" s="1"/>
  <c r="J323" i="2"/>
  <c r="K323" i="2" s="1"/>
  <c r="J319" i="2"/>
  <c r="K319" i="2" s="1"/>
  <c r="J315" i="2"/>
  <c r="K315" i="2" s="1"/>
  <c r="J311" i="2"/>
  <c r="K311" i="2" s="1"/>
  <c r="J307" i="2"/>
  <c r="K307" i="2" s="1"/>
  <c r="J303" i="2"/>
  <c r="K303" i="2" s="1"/>
  <c r="J291" i="2"/>
  <c r="K291" i="2" s="1"/>
  <c r="J287" i="2"/>
  <c r="K287" i="2" s="1"/>
  <c r="J283" i="2"/>
  <c r="K283" i="2" s="1"/>
  <c r="J275" i="2"/>
  <c r="K275" i="2" s="1"/>
  <c r="J271" i="2"/>
  <c r="K271" i="2" s="1"/>
  <c r="J267" i="2"/>
  <c r="K267" i="2" s="1"/>
  <c r="J263" i="2"/>
  <c r="K263" i="2" s="1"/>
  <c r="J259" i="2"/>
  <c r="K259" i="2" s="1"/>
  <c r="J255" i="2"/>
  <c r="K255" i="2" s="1"/>
  <c r="J251" i="2"/>
  <c r="K251" i="2" s="1"/>
  <c r="J243" i="2"/>
  <c r="K243" i="2" s="1"/>
  <c r="J239" i="2"/>
  <c r="K239" i="2" s="1"/>
  <c r="J231" i="2"/>
  <c r="K231" i="2" s="1"/>
  <c r="J227" i="2"/>
  <c r="K227" i="2" s="1"/>
  <c r="J223" i="2"/>
  <c r="K223" i="2" s="1"/>
  <c r="J219" i="2"/>
  <c r="K219" i="2" s="1"/>
  <c r="J211" i="2"/>
  <c r="K211" i="2" s="1"/>
  <c r="J207" i="2"/>
  <c r="K207" i="2" s="1"/>
  <c r="J203" i="2"/>
  <c r="K203" i="2" s="1"/>
  <c r="J199" i="2"/>
  <c r="K199" i="2" s="1"/>
  <c r="J195" i="2"/>
  <c r="K195" i="2" s="1"/>
  <c r="J191" i="2"/>
  <c r="K191" i="2" s="1"/>
  <c r="J187" i="2"/>
  <c r="K187" i="2" s="1"/>
  <c r="J183" i="2"/>
  <c r="K183" i="2" s="1"/>
  <c r="J179" i="2"/>
  <c r="K179" i="2" s="1"/>
  <c r="J175" i="2"/>
  <c r="K175" i="2" s="1"/>
  <c r="J167" i="2"/>
  <c r="K167" i="2" s="1"/>
  <c r="J163" i="2"/>
  <c r="K163" i="2" s="1"/>
  <c r="J159" i="2"/>
  <c r="K159" i="2" s="1"/>
  <c r="J155" i="2"/>
  <c r="K155" i="2" s="1"/>
  <c r="J151" i="2"/>
  <c r="K151" i="2" s="1"/>
  <c r="J147" i="2"/>
  <c r="K147" i="2" s="1"/>
  <c r="J143" i="2"/>
  <c r="K143" i="2" s="1"/>
  <c r="J139" i="2"/>
  <c r="K139" i="2" s="1"/>
  <c r="J135" i="2"/>
  <c r="K135" i="2" s="1"/>
  <c r="J131" i="2"/>
  <c r="K131" i="2" s="1"/>
  <c r="J123" i="2"/>
  <c r="K123" i="2" s="1"/>
  <c r="J491" i="2"/>
  <c r="K491" i="2" s="1"/>
  <c r="J483" i="2"/>
  <c r="K483" i="2" s="1"/>
  <c r="J479" i="2"/>
  <c r="K479" i="2" s="1"/>
  <c r="J471" i="2"/>
  <c r="K471" i="2" s="1"/>
  <c r="J467" i="2"/>
  <c r="K467" i="2" s="1"/>
  <c r="J463" i="2"/>
  <c r="K463" i="2" s="1"/>
  <c r="J455" i="2"/>
  <c r="K455" i="2" s="1"/>
  <c r="J451" i="2"/>
  <c r="K451" i="2" s="1"/>
  <c r="J447" i="2"/>
  <c r="K447" i="2" s="1"/>
  <c r="J434" i="2"/>
  <c r="K434" i="2" s="1"/>
  <c r="AG211" i="3"/>
  <c r="D228" i="3"/>
  <c r="E211" i="4" s="1"/>
  <c r="G210" i="4" s="1"/>
  <c r="I210" i="4" s="1"/>
  <c r="D287" i="3"/>
  <c r="E270" i="4" s="1"/>
  <c r="G269" i="4" s="1"/>
  <c r="I269" i="4" s="1"/>
  <c r="D319" i="3"/>
  <c r="E319" i="3" s="1"/>
  <c r="F319" i="3" s="1"/>
  <c r="D87" i="3"/>
  <c r="E70" i="4" s="1"/>
  <c r="G69" i="4" s="1"/>
  <c r="I69" i="4" s="1"/>
  <c r="AG243" i="3"/>
  <c r="E261" i="3"/>
  <c r="F261" i="3" s="1"/>
  <c r="D103" i="3"/>
  <c r="E86" i="4" s="1"/>
  <c r="G85" i="4" s="1"/>
  <c r="I85" i="4" s="1"/>
  <c r="AG227" i="3"/>
  <c r="D292" i="3"/>
  <c r="E275" i="4" s="1"/>
  <c r="G274" i="4" s="1"/>
  <c r="I274" i="4" s="1"/>
  <c r="D89" i="3"/>
  <c r="E89" i="3" s="1"/>
  <c r="F89" i="3" s="1"/>
  <c r="AG491" i="3"/>
  <c r="D244" i="3"/>
  <c r="E227" i="4" s="1"/>
  <c r="G226" i="4" s="1"/>
  <c r="I226" i="4" s="1"/>
  <c r="D133" i="3"/>
  <c r="E116" i="4" s="1"/>
  <c r="G115" i="4" s="1"/>
  <c r="I115" i="4" s="1"/>
  <c r="D488" i="3"/>
  <c r="E471" i="4" s="1"/>
  <c r="G470" i="4" s="1"/>
  <c r="I470" i="4" s="1"/>
  <c r="D143" i="3"/>
  <c r="E126" i="4" s="1"/>
  <c r="G125" i="4" s="1"/>
  <c r="I125" i="4" s="1"/>
  <c r="D276" i="3"/>
  <c r="E259" i="4" s="1"/>
  <c r="G258" i="4" s="1"/>
  <c r="I258" i="4" s="1"/>
  <c r="D277" i="3"/>
  <c r="E260" i="4" s="1"/>
  <c r="G259" i="4" s="1"/>
  <c r="I259" i="4" s="1"/>
  <c r="D348" i="3"/>
  <c r="E331" i="4" s="1"/>
  <c r="G330" i="4" s="1"/>
  <c r="I330" i="4" s="1"/>
  <c r="D413" i="3"/>
  <c r="E396" i="4" s="1"/>
  <c r="G395" i="4" s="1"/>
  <c r="I395" i="4" s="1"/>
  <c r="D472" i="3"/>
  <c r="E455" i="4" s="1"/>
  <c r="G454" i="4" s="1"/>
  <c r="I454" i="4" s="1"/>
  <c r="D473" i="3"/>
  <c r="E456" i="4" s="1"/>
  <c r="G455" i="4" s="1"/>
  <c r="I455" i="4" s="1"/>
  <c r="D492" i="3"/>
  <c r="E492" i="3" s="1"/>
  <c r="F492" i="3" s="1"/>
  <c r="D501" i="3"/>
  <c r="E484" i="4" s="1"/>
  <c r="G483" i="4" s="1"/>
  <c r="I483" i="4" s="1"/>
  <c r="D508" i="3"/>
  <c r="E491" i="4" s="1"/>
  <c r="G490" i="4" s="1"/>
  <c r="I490" i="4" s="1"/>
  <c r="D97" i="3"/>
  <c r="E80" i="4" s="1"/>
  <c r="G79" i="4" s="1"/>
  <c r="I79" i="4" s="1"/>
  <c r="D79" i="3"/>
  <c r="E62" i="4" s="1"/>
  <c r="G61" i="4" s="1"/>
  <c r="I61" i="4" s="1"/>
  <c r="D95" i="3"/>
  <c r="E78" i="4" s="1"/>
  <c r="G77" i="4" s="1"/>
  <c r="I77" i="4" s="1"/>
  <c r="D141" i="3"/>
  <c r="E124" i="4" s="1"/>
  <c r="G123" i="4" s="1"/>
  <c r="I123" i="4" s="1"/>
  <c r="AG143" i="3"/>
  <c r="D144" i="3"/>
  <c r="E144" i="3" s="1"/>
  <c r="F144" i="3" s="1"/>
  <c r="D160" i="3"/>
  <c r="E160" i="3" s="1"/>
  <c r="F160" i="3" s="1"/>
  <c r="D165" i="3"/>
  <c r="E148" i="4" s="1"/>
  <c r="G147" i="4" s="1"/>
  <c r="I147" i="4" s="1"/>
  <c r="D176" i="3"/>
  <c r="E159" i="4" s="1"/>
  <c r="G158" i="4" s="1"/>
  <c r="I158" i="4" s="1"/>
  <c r="D181" i="3"/>
  <c r="E164" i="4" s="1"/>
  <c r="G163" i="4" s="1"/>
  <c r="I163" i="4" s="1"/>
  <c r="D184" i="3"/>
  <c r="E167" i="4" s="1"/>
  <c r="G166" i="4" s="1"/>
  <c r="I166" i="4" s="1"/>
  <c r="D260" i="3"/>
  <c r="E243" i="4" s="1"/>
  <c r="G242" i="4" s="1"/>
  <c r="I242" i="4" s="1"/>
  <c r="D303" i="3"/>
  <c r="E286" i="4" s="1"/>
  <c r="G285" i="4" s="1"/>
  <c r="I285" i="4" s="1"/>
  <c r="D308" i="3"/>
  <c r="E291" i="4" s="1"/>
  <c r="G290" i="4" s="1"/>
  <c r="I290" i="4" s="1"/>
  <c r="AG374" i="3"/>
  <c r="D421" i="3"/>
  <c r="E404" i="4" s="1"/>
  <c r="G403" i="4" s="1"/>
  <c r="I403" i="4" s="1"/>
  <c r="D436" i="3"/>
  <c r="E419" i="4" s="1"/>
  <c r="G418" i="4" s="1"/>
  <c r="I418" i="4" s="1"/>
  <c r="D516" i="3"/>
  <c r="E499" i="4" s="1"/>
  <c r="G498" i="4" s="1"/>
  <c r="I498" i="4" s="1"/>
  <c r="D517" i="3"/>
  <c r="E500" i="4" s="1"/>
  <c r="G499" i="4" s="1"/>
  <c r="I499" i="4" s="1"/>
  <c r="AG525" i="3"/>
  <c r="D81" i="3"/>
  <c r="E64" i="4" s="1"/>
  <c r="G63" i="4" s="1"/>
  <c r="I63" i="4" s="1"/>
  <c r="D151" i="3"/>
  <c r="E134" i="4" s="1"/>
  <c r="G133" i="4" s="1"/>
  <c r="I133" i="4" s="1"/>
  <c r="D167" i="3"/>
  <c r="E150" i="4" s="1"/>
  <c r="G149" i="4" s="1"/>
  <c r="I149" i="4" s="1"/>
  <c r="D183" i="3"/>
  <c r="E183" i="3" s="1"/>
  <c r="F183" i="3" s="1"/>
  <c r="D191" i="3"/>
  <c r="E174" i="4" s="1"/>
  <c r="G173" i="4" s="1"/>
  <c r="I173" i="4" s="1"/>
  <c r="D252" i="3"/>
  <c r="E235" i="4" s="1"/>
  <c r="G234" i="4" s="1"/>
  <c r="I234" i="4" s="1"/>
  <c r="D343" i="3"/>
  <c r="E326" i="4" s="1"/>
  <c r="G325" i="4" s="1"/>
  <c r="I325" i="4" s="1"/>
  <c r="E14" i="3"/>
  <c r="D73" i="3"/>
  <c r="E73" i="3" s="1"/>
  <c r="F73" i="3" s="1"/>
  <c r="D125" i="3"/>
  <c r="E108" i="4" s="1"/>
  <c r="G107" i="4" s="1"/>
  <c r="I107" i="4" s="1"/>
  <c r="D199" i="3"/>
  <c r="E182" i="4" s="1"/>
  <c r="G181" i="4" s="1"/>
  <c r="I181" i="4" s="1"/>
  <c r="D268" i="3"/>
  <c r="E251" i="4" s="1"/>
  <c r="G250" i="4" s="1"/>
  <c r="I250" i="4" s="1"/>
  <c r="D269" i="3"/>
  <c r="E252" i="4" s="1"/>
  <c r="G251" i="4" s="1"/>
  <c r="I251" i="4" s="1"/>
  <c r="D372" i="3"/>
  <c r="E355" i="4" s="1"/>
  <c r="G354" i="4" s="1"/>
  <c r="I354" i="4" s="1"/>
  <c r="D433" i="3"/>
  <c r="E416" i="4" s="1"/>
  <c r="G415" i="4" s="1"/>
  <c r="I415" i="4" s="1"/>
  <c r="D434" i="3"/>
  <c r="E417" i="4" s="1"/>
  <c r="G416" i="4" s="1"/>
  <c r="I416" i="4" s="1"/>
  <c r="D456" i="3"/>
  <c r="E439" i="4" s="1"/>
  <c r="G438" i="4" s="1"/>
  <c r="I438" i="4" s="1"/>
  <c r="D469" i="3"/>
  <c r="E452" i="4" s="1"/>
  <c r="G451" i="4" s="1"/>
  <c r="I451" i="4" s="1"/>
  <c r="D504" i="3"/>
  <c r="E487" i="4" s="1"/>
  <c r="G486" i="4" s="1"/>
  <c r="I486" i="4" s="1"/>
  <c r="D505" i="3"/>
  <c r="E488" i="4" s="1"/>
  <c r="G487" i="4" s="1"/>
  <c r="I487" i="4" s="1"/>
  <c r="AG135" i="3"/>
  <c r="AG159" i="3"/>
  <c r="AG175" i="3"/>
  <c r="AG203" i="3"/>
  <c r="AG255" i="3"/>
  <c r="AG271" i="3"/>
  <c r="D272" i="3"/>
  <c r="E255" i="4" s="1"/>
  <c r="G254" i="4" s="1"/>
  <c r="I254" i="4" s="1"/>
  <c r="D273" i="3"/>
  <c r="E256" i="4" s="1"/>
  <c r="G255" i="4" s="1"/>
  <c r="I255" i="4" s="1"/>
  <c r="D284" i="3"/>
  <c r="E267" i="4" s="1"/>
  <c r="G266" i="4" s="1"/>
  <c r="I266" i="4" s="1"/>
  <c r="D295" i="3"/>
  <c r="E278" i="4" s="1"/>
  <c r="G277" i="4" s="1"/>
  <c r="I277" i="4" s="1"/>
  <c r="D300" i="3"/>
  <c r="E283" i="4" s="1"/>
  <c r="G282" i="4" s="1"/>
  <c r="I282" i="4" s="1"/>
  <c r="D311" i="3"/>
  <c r="E294" i="4" s="1"/>
  <c r="G293" i="4" s="1"/>
  <c r="I293" i="4" s="1"/>
  <c r="D316" i="3"/>
  <c r="E299" i="4" s="1"/>
  <c r="G298" i="4" s="1"/>
  <c r="I298" i="4" s="1"/>
  <c r="AG339" i="3"/>
  <c r="D340" i="3"/>
  <c r="E323" i="4" s="1"/>
  <c r="G322" i="4" s="1"/>
  <c r="I322" i="4" s="1"/>
  <c r="D351" i="3"/>
  <c r="E334" i="4" s="1"/>
  <c r="G333" i="4" s="1"/>
  <c r="I333" i="4" s="1"/>
  <c r="D359" i="3"/>
  <c r="E342" i="4" s="1"/>
  <c r="G341" i="4" s="1"/>
  <c r="I341" i="4" s="1"/>
  <c r="D364" i="3"/>
  <c r="E347" i="4" s="1"/>
  <c r="G346" i="4" s="1"/>
  <c r="I346" i="4" s="1"/>
  <c r="AG385" i="3"/>
  <c r="D386" i="3"/>
  <c r="E369" i="4" s="1"/>
  <c r="G368" i="4" s="1"/>
  <c r="I368" i="4" s="1"/>
  <c r="E394" i="3"/>
  <c r="F394" i="3" s="1"/>
  <c r="D397" i="3"/>
  <c r="E397" i="3" s="1"/>
  <c r="F397" i="3" s="1"/>
  <c r="D441" i="3"/>
  <c r="E424" i="4" s="1"/>
  <c r="G423" i="4" s="1"/>
  <c r="I423" i="4" s="1"/>
  <c r="E449" i="3"/>
  <c r="F449" i="3" s="1"/>
  <c r="D452" i="3"/>
  <c r="E452" i="3" s="1"/>
  <c r="F452" i="3" s="1"/>
  <c r="D453" i="3"/>
  <c r="AG456" i="3"/>
  <c r="D457" i="3"/>
  <c r="E440" i="4" s="1"/>
  <c r="G439" i="4" s="1"/>
  <c r="I439" i="4" s="1"/>
  <c r="AG504" i="3"/>
  <c r="AG164" i="3"/>
  <c r="AG166" i="3"/>
  <c r="AG180" i="3"/>
  <c r="AG204" i="3"/>
  <c r="D327" i="3"/>
  <c r="E310" i="4" s="1"/>
  <c r="G309" i="4" s="1"/>
  <c r="I309" i="4" s="1"/>
  <c r="D356" i="3"/>
  <c r="E339" i="4" s="1"/>
  <c r="G338" i="4" s="1"/>
  <c r="I338" i="4" s="1"/>
  <c r="AG401" i="3"/>
  <c r="D402" i="3"/>
  <c r="E385" i="4" s="1"/>
  <c r="G384" i="4" s="1"/>
  <c r="I384" i="4" s="1"/>
  <c r="D409" i="3"/>
  <c r="E392" i="4" s="1"/>
  <c r="G391" i="4" s="1"/>
  <c r="I391" i="4" s="1"/>
  <c r="D410" i="3"/>
  <c r="E393" i="4" s="1"/>
  <c r="G392" i="4" s="1"/>
  <c r="I392" i="4" s="1"/>
  <c r="D476" i="3"/>
  <c r="E459" i="4" s="1"/>
  <c r="G458" i="4" s="1"/>
  <c r="I458" i="4" s="1"/>
  <c r="D485" i="3"/>
  <c r="AG488" i="3"/>
  <c r="D489" i="3"/>
  <c r="E472" i="4" s="1"/>
  <c r="G471" i="4" s="1"/>
  <c r="I471" i="4" s="1"/>
  <c r="D77" i="3"/>
  <c r="E77" i="3" s="1"/>
  <c r="F77" i="3" s="1"/>
  <c r="D85" i="3"/>
  <c r="E68" i="4" s="1"/>
  <c r="G67" i="4" s="1"/>
  <c r="I67" i="4" s="1"/>
  <c r="D93" i="3"/>
  <c r="E76" i="4" s="1"/>
  <c r="G75" i="4" s="1"/>
  <c r="I75" i="4" s="1"/>
  <c r="D101" i="3"/>
  <c r="E101" i="3" s="1"/>
  <c r="F101" i="3" s="1"/>
  <c r="D149" i="3"/>
  <c r="E132" i="4" s="1"/>
  <c r="G131" i="4" s="1"/>
  <c r="I131" i="4" s="1"/>
  <c r="D189" i="3"/>
  <c r="E172" i="4" s="1"/>
  <c r="G171" i="4" s="1"/>
  <c r="I171" i="4" s="1"/>
  <c r="D192" i="3"/>
  <c r="E175" i="4" s="1"/>
  <c r="G174" i="4" s="1"/>
  <c r="I174" i="4" s="1"/>
  <c r="D200" i="3"/>
  <c r="E183" i="4" s="1"/>
  <c r="G182" i="4" s="1"/>
  <c r="I182" i="4" s="1"/>
  <c r="D389" i="3"/>
  <c r="E372" i="4" s="1"/>
  <c r="G371" i="4" s="1"/>
  <c r="I371" i="4" s="1"/>
  <c r="D417" i="3"/>
  <c r="E400" i="4" s="1"/>
  <c r="G399" i="4" s="1"/>
  <c r="I399" i="4" s="1"/>
  <c r="D418" i="3"/>
  <c r="E401" i="4" s="1"/>
  <c r="G400" i="4" s="1"/>
  <c r="I400" i="4" s="1"/>
  <c r="D429" i="3"/>
  <c r="E412" i="4" s="1"/>
  <c r="G411" i="4" s="1"/>
  <c r="I411" i="4" s="1"/>
  <c r="D430" i="3"/>
  <c r="E413" i="4" s="1"/>
  <c r="G412" i="4" s="1"/>
  <c r="I412" i="4" s="1"/>
  <c r="D438" i="3"/>
  <c r="E421" i="4" s="1"/>
  <c r="G420" i="4" s="1"/>
  <c r="I420" i="4" s="1"/>
  <c r="D444" i="3"/>
  <c r="E427" i="4" s="1"/>
  <c r="G426" i="4" s="1"/>
  <c r="I426" i="4" s="1"/>
  <c r="D460" i="3"/>
  <c r="E443" i="4" s="1"/>
  <c r="G442" i="4" s="1"/>
  <c r="I442" i="4" s="1"/>
  <c r="D465" i="3"/>
  <c r="E448" i="4" s="1"/>
  <c r="G447" i="4" s="1"/>
  <c r="I447" i="4" s="1"/>
  <c r="D512" i="3"/>
  <c r="E495" i="4" s="1"/>
  <c r="G494" i="4" s="1"/>
  <c r="I494" i="4" s="1"/>
  <c r="D513" i="3"/>
  <c r="E496" i="4" s="1"/>
  <c r="G495" i="4" s="1"/>
  <c r="I495" i="4" s="1"/>
  <c r="D75" i="3"/>
  <c r="E75" i="3" s="1"/>
  <c r="F75" i="3" s="1"/>
  <c r="D83" i="3"/>
  <c r="E66" i="4" s="1"/>
  <c r="G65" i="4" s="1"/>
  <c r="I65" i="4" s="1"/>
  <c r="D91" i="3"/>
  <c r="E74" i="4" s="1"/>
  <c r="G73" i="4" s="1"/>
  <c r="I73" i="4" s="1"/>
  <c r="D99" i="3"/>
  <c r="E82" i="4" s="1"/>
  <c r="G81" i="4" s="1"/>
  <c r="I81" i="4" s="1"/>
  <c r="D127" i="3"/>
  <c r="E110" i="4" s="1"/>
  <c r="G109" i="4" s="1"/>
  <c r="I109" i="4" s="1"/>
  <c r="D135" i="3"/>
  <c r="E118" i="4" s="1"/>
  <c r="G117" i="4" s="1"/>
  <c r="I117" i="4" s="1"/>
  <c r="D175" i="3"/>
  <c r="E158" i="4" s="1"/>
  <c r="G157" i="4" s="1"/>
  <c r="I157" i="4" s="1"/>
  <c r="D208" i="3"/>
  <c r="E191" i="4" s="1"/>
  <c r="G190" i="4" s="1"/>
  <c r="I190" i="4" s="1"/>
  <c r="D216" i="3"/>
  <c r="E199" i="4" s="1"/>
  <c r="G198" i="4" s="1"/>
  <c r="I198" i="4" s="1"/>
  <c r="D224" i="3"/>
  <c r="E207" i="4" s="1"/>
  <c r="G206" i="4" s="1"/>
  <c r="I206" i="4" s="1"/>
  <c r="D232" i="3"/>
  <c r="E232" i="3" s="1"/>
  <c r="F232" i="3" s="1"/>
  <c r="D240" i="3"/>
  <c r="E223" i="4" s="1"/>
  <c r="G222" i="4" s="1"/>
  <c r="I222" i="4" s="1"/>
  <c r="D255" i="3"/>
  <c r="E238" i="4" s="1"/>
  <c r="G237" i="4" s="1"/>
  <c r="I237" i="4" s="1"/>
  <c r="AG263" i="3"/>
  <c r="D324" i="3"/>
  <c r="E307" i="4" s="1"/>
  <c r="G306" i="4" s="1"/>
  <c r="I306" i="4" s="1"/>
  <c r="D335" i="3"/>
  <c r="E318" i="4" s="1"/>
  <c r="G317" i="4" s="1"/>
  <c r="I317" i="4" s="1"/>
  <c r="AG507" i="3"/>
  <c r="D509" i="3"/>
  <c r="E492" i="4" s="1"/>
  <c r="G491" i="4" s="1"/>
  <c r="I491" i="4" s="1"/>
  <c r="AG122" i="3"/>
  <c r="D115" i="3"/>
  <c r="E98" i="4" s="1"/>
  <c r="G97" i="4" s="1"/>
  <c r="I97" i="4" s="1"/>
  <c r="AG138" i="3"/>
  <c r="D131" i="3"/>
  <c r="E114" i="4" s="1"/>
  <c r="G113" i="4" s="1"/>
  <c r="I113" i="4" s="1"/>
  <c r="AG152" i="3"/>
  <c r="D145" i="3"/>
  <c r="E128" i="4" s="1"/>
  <c r="G127" i="4" s="1"/>
  <c r="I127" i="4" s="1"/>
  <c r="AG192" i="3"/>
  <c r="D185" i="3"/>
  <c r="E168" i="4" s="1"/>
  <c r="G167" i="4" s="1"/>
  <c r="I167" i="4" s="1"/>
  <c r="AG212" i="3"/>
  <c r="D205" i="3"/>
  <c r="E188" i="4" s="1"/>
  <c r="G187" i="4" s="1"/>
  <c r="I187" i="4" s="1"/>
  <c r="AG220" i="3"/>
  <c r="D213" i="3"/>
  <c r="E196" i="4" s="1"/>
  <c r="G195" i="4" s="1"/>
  <c r="I195" i="4" s="1"/>
  <c r="AG228" i="3"/>
  <c r="D221" i="3"/>
  <c r="E204" i="4" s="1"/>
  <c r="G203" i="4" s="1"/>
  <c r="I203" i="4" s="1"/>
  <c r="AG244" i="3"/>
  <c r="D237" i="3"/>
  <c r="E220" i="4" s="1"/>
  <c r="G219" i="4" s="1"/>
  <c r="I219" i="4" s="1"/>
  <c r="E247" i="4"/>
  <c r="G246" i="4" s="1"/>
  <c r="I246" i="4" s="1"/>
  <c r="E264" i="3"/>
  <c r="F264" i="3" s="1"/>
  <c r="E480" i="4"/>
  <c r="G479" i="4" s="1"/>
  <c r="I479" i="4" s="1"/>
  <c r="E497" i="3"/>
  <c r="F497" i="3" s="1"/>
  <c r="D27" i="3"/>
  <c r="E27" i="3" s="1"/>
  <c r="F27" i="3" s="1"/>
  <c r="AG146" i="3"/>
  <c r="D139" i="3"/>
  <c r="E122" i="4" s="1"/>
  <c r="G121" i="4" s="1"/>
  <c r="I121" i="4" s="1"/>
  <c r="AG160" i="3"/>
  <c r="D153" i="3"/>
  <c r="E136" i="4" s="1"/>
  <c r="G135" i="4" s="1"/>
  <c r="I135" i="4" s="1"/>
  <c r="AG170" i="3"/>
  <c r="D163" i="3"/>
  <c r="E163" i="3" s="1"/>
  <c r="F163" i="3" s="1"/>
  <c r="AG176" i="3"/>
  <c r="D169" i="3"/>
  <c r="E152" i="4" s="1"/>
  <c r="G151" i="4" s="1"/>
  <c r="I151" i="4" s="1"/>
  <c r="AG186" i="3"/>
  <c r="D179" i="3"/>
  <c r="E179" i="3" s="1"/>
  <c r="F179" i="3" s="1"/>
  <c r="AG200" i="3"/>
  <c r="D193" i="3"/>
  <c r="E176" i="4" s="1"/>
  <c r="G175" i="4" s="1"/>
  <c r="I175" i="4" s="1"/>
  <c r="AG208" i="3"/>
  <c r="D201" i="3"/>
  <c r="E184" i="4" s="1"/>
  <c r="G183" i="4" s="1"/>
  <c r="I183" i="4" s="1"/>
  <c r="AG114" i="3"/>
  <c r="D107" i="3"/>
  <c r="E90" i="4" s="1"/>
  <c r="G89" i="4" s="1"/>
  <c r="I89" i="4" s="1"/>
  <c r="AG126" i="3"/>
  <c r="D119" i="3"/>
  <c r="E119" i="3" s="1"/>
  <c r="F119" i="3" s="1"/>
  <c r="E24" i="3"/>
  <c r="F24" i="3" s="1"/>
  <c r="AG27" i="3"/>
  <c r="D28" i="3"/>
  <c r="E11" i="4" s="1"/>
  <c r="G10" i="4" s="1"/>
  <c r="I10" i="4" s="1"/>
  <c r="D29" i="3"/>
  <c r="E12" i="4" s="1"/>
  <c r="G11" i="4" s="1"/>
  <c r="I11" i="4" s="1"/>
  <c r="AG30" i="3"/>
  <c r="D31" i="3"/>
  <c r="E31" i="3" s="1"/>
  <c r="F31" i="3" s="1"/>
  <c r="AG112" i="3"/>
  <c r="D105" i="3"/>
  <c r="E88" i="4" s="1"/>
  <c r="G87" i="4" s="1"/>
  <c r="I87" i="4" s="1"/>
  <c r="AG116" i="3"/>
  <c r="D109" i="3"/>
  <c r="E92" i="4" s="1"/>
  <c r="G91" i="4" s="1"/>
  <c r="I91" i="4" s="1"/>
  <c r="AG120" i="3"/>
  <c r="D113" i="3"/>
  <c r="E96" i="4" s="1"/>
  <c r="G95" i="4" s="1"/>
  <c r="I95" i="4" s="1"/>
  <c r="AG124" i="3"/>
  <c r="D117" i="3"/>
  <c r="E117" i="3" s="1"/>
  <c r="F117" i="3" s="1"/>
  <c r="AG136" i="3"/>
  <c r="D129" i="3"/>
  <c r="E112" i="4" s="1"/>
  <c r="G111" i="4" s="1"/>
  <c r="I111" i="4" s="1"/>
  <c r="AG154" i="3"/>
  <c r="D147" i="3"/>
  <c r="E130" i="4" s="1"/>
  <c r="G129" i="4" s="1"/>
  <c r="I129" i="4" s="1"/>
  <c r="AG194" i="3"/>
  <c r="D187" i="3"/>
  <c r="E187" i="3" s="1"/>
  <c r="F187" i="3" s="1"/>
  <c r="AG216" i="3"/>
  <c r="D209" i="3"/>
  <c r="E192" i="4" s="1"/>
  <c r="G191" i="4" s="1"/>
  <c r="I191" i="4" s="1"/>
  <c r="AG224" i="3"/>
  <c r="D217" i="3"/>
  <c r="E200" i="4" s="1"/>
  <c r="G199" i="4" s="1"/>
  <c r="I199" i="4" s="1"/>
  <c r="AG232" i="3"/>
  <c r="D225" i="3"/>
  <c r="E208" i="4" s="1"/>
  <c r="G207" i="4" s="1"/>
  <c r="I207" i="4" s="1"/>
  <c r="AG240" i="3"/>
  <c r="D233" i="3"/>
  <c r="E216" i="4" s="1"/>
  <c r="G215" i="4" s="1"/>
  <c r="I215" i="4" s="1"/>
  <c r="AG248" i="3"/>
  <c r="D241" i="3"/>
  <c r="E224" i="4" s="1"/>
  <c r="G223" i="4" s="1"/>
  <c r="I223" i="4" s="1"/>
  <c r="AG256" i="3"/>
  <c r="D249" i="3"/>
  <c r="E232" i="4" s="1"/>
  <c r="G231" i="4" s="1"/>
  <c r="I231" i="4" s="1"/>
  <c r="E265" i="3"/>
  <c r="F265" i="3" s="1"/>
  <c r="AG118" i="3"/>
  <c r="D111" i="3"/>
  <c r="E94" i="4" s="1"/>
  <c r="G93" i="4" s="1"/>
  <c r="I93" i="4" s="1"/>
  <c r="AG236" i="3"/>
  <c r="D229" i="3"/>
  <c r="E212" i="4" s="1"/>
  <c r="G211" i="4" s="1"/>
  <c r="I211" i="4" s="1"/>
  <c r="AG252" i="3"/>
  <c r="D245" i="3"/>
  <c r="E228" i="4" s="1"/>
  <c r="G227" i="4" s="1"/>
  <c r="I227" i="4" s="1"/>
  <c r="AG260" i="3"/>
  <c r="D253" i="3"/>
  <c r="E236" i="4" s="1"/>
  <c r="G235" i="4" s="1"/>
  <c r="I235" i="4" s="1"/>
  <c r="E335" i="4"/>
  <c r="G334" i="4" s="1"/>
  <c r="I334" i="4" s="1"/>
  <c r="E352" i="3"/>
  <c r="F352" i="3" s="1"/>
  <c r="E11" i="3"/>
  <c r="E20" i="3"/>
  <c r="F20" i="3" s="1"/>
  <c r="E10" i="3"/>
  <c r="AG31" i="3"/>
  <c r="D32" i="3"/>
  <c r="E15" i="4" s="1"/>
  <c r="G14" i="4" s="1"/>
  <c r="I14" i="4" s="1"/>
  <c r="D33" i="3"/>
  <c r="E16" i="4" s="1"/>
  <c r="G15" i="4" s="1"/>
  <c r="I15" i="4" s="1"/>
  <c r="D35" i="3"/>
  <c r="E35" i="3" s="1"/>
  <c r="F35" i="3" s="1"/>
  <c r="D37" i="3"/>
  <c r="E20" i="4" s="1"/>
  <c r="G19" i="4" s="1"/>
  <c r="I19" i="4" s="1"/>
  <c r="D39" i="3"/>
  <c r="E39" i="3" s="1"/>
  <c r="F39" i="3" s="1"/>
  <c r="D41" i="3"/>
  <c r="E24" i="4" s="1"/>
  <c r="G23" i="4" s="1"/>
  <c r="I23" i="4" s="1"/>
  <c r="D43" i="3"/>
  <c r="E43" i="3" s="1"/>
  <c r="F43" i="3" s="1"/>
  <c r="D45" i="3"/>
  <c r="E28" i="4" s="1"/>
  <c r="G27" i="4" s="1"/>
  <c r="I27" i="4" s="1"/>
  <c r="D47" i="3"/>
  <c r="E30" i="4" s="1"/>
  <c r="G29" i="4" s="1"/>
  <c r="I29" i="4" s="1"/>
  <c r="D49" i="3"/>
  <c r="E32" i="4" s="1"/>
  <c r="G31" i="4" s="1"/>
  <c r="I31" i="4" s="1"/>
  <c r="D51" i="3"/>
  <c r="E51" i="3" s="1"/>
  <c r="F51" i="3" s="1"/>
  <c r="D53" i="3"/>
  <c r="E36" i="4" s="1"/>
  <c r="G35" i="4" s="1"/>
  <c r="I35" i="4" s="1"/>
  <c r="D55" i="3"/>
  <c r="E55" i="3" s="1"/>
  <c r="F55" i="3" s="1"/>
  <c r="D57" i="3"/>
  <c r="E40" i="4" s="1"/>
  <c r="G39" i="4" s="1"/>
  <c r="I39" i="4" s="1"/>
  <c r="D59" i="3"/>
  <c r="E59" i="3" s="1"/>
  <c r="F59" i="3" s="1"/>
  <c r="D61" i="3"/>
  <c r="E44" i="4" s="1"/>
  <c r="G43" i="4" s="1"/>
  <c r="I43" i="4" s="1"/>
  <c r="D63" i="3"/>
  <c r="E46" i="4" s="1"/>
  <c r="G45" i="4" s="1"/>
  <c r="I45" i="4" s="1"/>
  <c r="D65" i="3"/>
  <c r="E48" i="4" s="1"/>
  <c r="G47" i="4" s="1"/>
  <c r="I47" i="4" s="1"/>
  <c r="D67" i="3"/>
  <c r="E67" i="3" s="1"/>
  <c r="F67" i="3" s="1"/>
  <c r="D69" i="3"/>
  <c r="E52" i="4" s="1"/>
  <c r="G51" i="4" s="1"/>
  <c r="I51" i="4" s="1"/>
  <c r="D71" i="3"/>
  <c r="E54" i="4" s="1"/>
  <c r="G53" i="4" s="1"/>
  <c r="I53" i="4" s="1"/>
  <c r="AG127" i="3"/>
  <c r="AG144" i="3"/>
  <c r="D137" i="3"/>
  <c r="E120" i="4" s="1"/>
  <c r="G119" i="4" s="1"/>
  <c r="I119" i="4" s="1"/>
  <c r="AG162" i="3"/>
  <c r="D155" i="3"/>
  <c r="E138" i="4" s="1"/>
  <c r="G137" i="4" s="1"/>
  <c r="I137" i="4" s="1"/>
  <c r="AG168" i="3"/>
  <c r="D161" i="3"/>
  <c r="E144" i="4" s="1"/>
  <c r="G143" i="4" s="1"/>
  <c r="I143" i="4" s="1"/>
  <c r="AG178" i="3"/>
  <c r="D171" i="3"/>
  <c r="E154" i="4" s="1"/>
  <c r="G153" i="4" s="1"/>
  <c r="I153" i="4" s="1"/>
  <c r="AG184" i="3"/>
  <c r="D177" i="3"/>
  <c r="E160" i="4" s="1"/>
  <c r="G159" i="4" s="1"/>
  <c r="I159" i="4" s="1"/>
  <c r="AG202" i="3"/>
  <c r="D195" i="3"/>
  <c r="E178" i="4" s="1"/>
  <c r="G177" i="4" s="1"/>
  <c r="I177" i="4" s="1"/>
  <c r="E239" i="4"/>
  <c r="G238" i="4" s="1"/>
  <c r="I238" i="4" s="1"/>
  <c r="E256" i="3"/>
  <c r="F256" i="3" s="1"/>
  <c r="AG128" i="3"/>
  <c r="AG130" i="3"/>
  <c r="E257" i="3"/>
  <c r="F257" i="3" s="1"/>
  <c r="AG268" i="3"/>
  <c r="AG272" i="3"/>
  <c r="E464" i="4"/>
  <c r="G463" i="4" s="1"/>
  <c r="I463" i="4" s="1"/>
  <c r="E481" i="3"/>
  <c r="F481" i="3" s="1"/>
  <c r="D124" i="3"/>
  <c r="E107" i="4" s="1"/>
  <c r="G106" i="4" s="1"/>
  <c r="I106" i="4" s="1"/>
  <c r="D132" i="3"/>
  <c r="E115" i="4" s="1"/>
  <c r="G114" i="4" s="1"/>
  <c r="I114" i="4" s="1"/>
  <c r="D140" i="3"/>
  <c r="E123" i="4" s="1"/>
  <c r="G122" i="4" s="1"/>
  <c r="I122" i="4" s="1"/>
  <c r="D148" i="3"/>
  <c r="E131" i="4" s="1"/>
  <c r="G130" i="4" s="1"/>
  <c r="I130" i="4" s="1"/>
  <c r="D156" i="3"/>
  <c r="E156" i="3" s="1"/>
  <c r="F156" i="3" s="1"/>
  <c r="D164" i="3"/>
  <c r="E147" i="4" s="1"/>
  <c r="G146" i="4" s="1"/>
  <c r="I146" i="4" s="1"/>
  <c r="D172" i="3"/>
  <c r="E155" i="4" s="1"/>
  <c r="G154" i="4" s="1"/>
  <c r="I154" i="4" s="1"/>
  <c r="D180" i="3"/>
  <c r="E163" i="4" s="1"/>
  <c r="G162" i="4" s="1"/>
  <c r="I162" i="4" s="1"/>
  <c r="D188" i="3"/>
  <c r="E171" i="4" s="1"/>
  <c r="G170" i="4" s="1"/>
  <c r="I170" i="4" s="1"/>
  <c r="AG264" i="3"/>
  <c r="E271" i="4"/>
  <c r="G270" i="4" s="1"/>
  <c r="I270" i="4" s="1"/>
  <c r="E288" i="3"/>
  <c r="F288" i="3" s="1"/>
  <c r="E287" i="4"/>
  <c r="G286" i="4" s="1"/>
  <c r="I286" i="4" s="1"/>
  <c r="E304" i="3"/>
  <c r="F304" i="3" s="1"/>
  <c r="E303" i="4"/>
  <c r="G302" i="4" s="1"/>
  <c r="I302" i="4" s="1"/>
  <c r="E320" i="3"/>
  <c r="F320" i="3" s="1"/>
  <c r="E225" i="3"/>
  <c r="F225" i="3" s="1"/>
  <c r="D259" i="3"/>
  <c r="E259" i="3" s="1"/>
  <c r="F259" i="3" s="1"/>
  <c r="D263" i="3"/>
  <c r="E246" i="4" s="1"/>
  <c r="G245" i="4" s="1"/>
  <c r="I245" i="4" s="1"/>
  <c r="D267" i="3"/>
  <c r="E267" i="3" s="1"/>
  <c r="F267" i="3" s="1"/>
  <c r="AG278" i="3"/>
  <c r="D271" i="3"/>
  <c r="E254" i="4" s="1"/>
  <c r="G253" i="4" s="1"/>
  <c r="I253" i="4" s="1"/>
  <c r="E319" i="4"/>
  <c r="G318" i="4" s="1"/>
  <c r="I318" i="4" s="1"/>
  <c r="E336" i="3"/>
  <c r="F336" i="3" s="1"/>
  <c r="D275" i="3"/>
  <c r="E258" i="4" s="1"/>
  <c r="G257" i="4" s="1"/>
  <c r="I257" i="4" s="1"/>
  <c r="D279" i="3"/>
  <c r="E279" i="3" s="1"/>
  <c r="F279" i="3" s="1"/>
  <c r="D285" i="3"/>
  <c r="E268" i="4" s="1"/>
  <c r="G267" i="4" s="1"/>
  <c r="I267" i="4" s="1"/>
  <c r="AG295" i="3"/>
  <c r="D296" i="3"/>
  <c r="AG298" i="3"/>
  <c r="D299" i="3"/>
  <c r="E282" i="4" s="1"/>
  <c r="G281" i="4" s="1"/>
  <c r="I281" i="4" s="1"/>
  <c r="AG311" i="3"/>
  <c r="D312" i="3"/>
  <c r="AG314" i="3"/>
  <c r="D315" i="3"/>
  <c r="E298" i="4" s="1"/>
  <c r="G297" i="4" s="1"/>
  <c r="I297" i="4" s="1"/>
  <c r="AG327" i="3"/>
  <c r="D328" i="3"/>
  <c r="AG330" i="3"/>
  <c r="D331" i="3"/>
  <c r="E331" i="3" s="1"/>
  <c r="F331" i="3" s="1"/>
  <c r="AG343" i="3"/>
  <c r="D344" i="3"/>
  <c r="AG346" i="3"/>
  <c r="D347" i="3"/>
  <c r="E347" i="3" s="1"/>
  <c r="F347" i="3" s="1"/>
  <c r="AG359" i="3"/>
  <c r="D360" i="3"/>
  <c r="AG362" i="3"/>
  <c r="D363" i="3"/>
  <c r="E346" i="4" s="1"/>
  <c r="G345" i="4" s="1"/>
  <c r="I345" i="4" s="1"/>
  <c r="E378" i="3"/>
  <c r="F378" i="3" s="1"/>
  <c r="E382" i="3"/>
  <c r="F382" i="3" s="1"/>
  <c r="AG389" i="3"/>
  <c r="D390" i="3"/>
  <c r="E373" i="4" s="1"/>
  <c r="G372" i="4" s="1"/>
  <c r="I372" i="4" s="1"/>
  <c r="AG392" i="3"/>
  <c r="D393" i="3"/>
  <c r="E376" i="4" s="1"/>
  <c r="G375" i="4" s="1"/>
  <c r="I375" i="4" s="1"/>
  <c r="E398" i="3"/>
  <c r="F398" i="3" s="1"/>
  <c r="AG405" i="3"/>
  <c r="D406" i="3"/>
  <c r="E389" i="4" s="1"/>
  <c r="G388" i="4" s="1"/>
  <c r="I388" i="4" s="1"/>
  <c r="D414" i="3"/>
  <c r="E397" i="4" s="1"/>
  <c r="G396" i="4" s="1"/>
  <c r="I396" i="4" s="1"/>
  <c r="D422" i="3"/>
  <c r="E405" i="4" s="1"/>
  <c r="G404" i="4" s="1"/>
  <c r="I404" i="4" s="1"/>
  <c r="D425" i="3"/>
  <c r="D432" i="3"/>
  <c r="E415" i="4" s="1"/>
  <c r="G414" i="4" s="1"/>
  <c r="I414" i="4" s="1"/>
  <c r="D437" i="3"/>
  <c r="D445" i="3"/>
  <c r="AG447" i="3"/>
  <c r="D448" i="3"/>
  <c r="E448" i="3" s="1"/>
  <c r="F448" i="3" s="1"/>
  <c r="D461" i="3"/>
  <c r="D464" i="3"/>
  <c r="E447" i="4" s="1"/>
  <c r="G446" i="4" s="1"/>
  <c r="I446" i="4" s="1"/>
  <c r="D477" i="3"/>
  <c r="D480" i="3"/>
  <c r="E480" i="3" s="1"/>
  <c r="F480" i="3" s="1"/>
  <c r="D493" i="3"/>
  <c r="D496" i="3"/>
  <c r="E479" i="4" s="1"/>
  <c r="G478" i="4" s="1"/>
  <c r="I478" i="4" s="1"/>
  <c r="AG521" i="3"/>
  <c r="D280" i="3"/>
  <c r="D468" i="3"/>
  <c r="E468" i="3" s="1"/>
  <c r="F468" i="3" s="1"/>
  <c r="D281" i="3"/>
  <c r="E264" i="4" s="1"/>
  <c r="G263" i="4" s="1"/>
  <c r="I263" i="4" s="1"/>
  <c r="D283" i="3"/>
  <c r="E266" i="4" s="1"/>
  <c r="G265" i="4" s="1"/>
  <c r="I265" i="4" s="1"/>
  <c r="E300" i="3"/>
  <c r="F300" i="3" s="1"/>
  <c r="E332" i="3"/>
  <c r="F332" i="3" s="1"/>
  <c r="D368" i="3"/>
  <c r="D371" i="3"/>
  <c r="E354" i="4" s="1"/>
  <c r="G353" i="4" s="1"/>
  <c r="I353" i="4" s="1"/>
  <c r="AG376" i="3"/>
  <c r="D377" i="3"/>
  <c r="E377" i="3" s="1"/>
  <c r="F377" i="3" s="1"/>
  <c r="AG380" i="3"/>
  <c r="D381" i="3"/>
  <c r="E364" i="4" s="1"/>
  <c r="G363" i="4" s="1"/>
  <c r="I363" i="4" s="1"/>
  <c r="D401" i="3"/>
  <c r="E384" i="4" s="1"/>
  <c r="G383" i="4" s="1"/>
  <c r="I383" i="4" s="1"/>
  <c r="AG411" i="3"/>
  <c r="D412" i="3"/>
  <c r="E395" i="4" s="1"/>
  <c r="G394" i="4" s="1"/>
  <c r="I394" i="4" s="1"/>
  <c r="D420" i="3"/>
  <c r="E420" i="3" s="1"/>
  <c r="F420" i="3" s="1"/>
  <c r="D426" i="3"/>
  <c r="D428" i="3"/>
  <c r="E411" i="4" s="1"/>
  <c r="G410" i="4" s="1"/>
  <c r="I410" i="4" s="1"/>
  <c r="E6" i="4"/>
  <c r="G5" i="4" s="1"/>
  <c r="I5" i="4" s="1"/>
  <c r="E23" i="3"/>
  <c r="F23" i="3" s="1"/>
  <c r="AG73" i="3"/>
  <c r="D66" i="3"/>
  <c r="AG81" i="3"/>
  <c r="D74" i="3"/>
  <c r="E85" i="3"/>
  <c r="F85" i="3" s="1"/>
  <c r="AG101" i="3"/>
  <c r="D94" i="3"/>
  <c r="AG117" i="3"/>
  <c r="D110" i="3"/>
  <c r="AG210" i="3"/>
  <c r="D203" i="3"/>
  <c r="AG226" i="3"/>
  <c r="D219" i="3"/>
  <c r="AG242" i="3"/>
  <c r="D235" i="3"/>
  <c r="AG258" i="3"/>
  <c r="D251" i="3"/>
  <c r="E12" i="3"/>
  <c r="D21" i="3"/>
  <c r="AG29" i="3"/>
  <c r="D22" i="3"/>
  <c r="D25" i="3"/>
  <c r="AG33" i="3"/>
  <c r="D26" i="3"/>
  <c r="AG37" i="3"/>
  <c r="D30" i="3"/>
  <c r="AG289" i="3"/>
  <c r="D282" i="3"/>
  <c r="E302" i="4"/>
  <c r="G301" i="4" s="1"/>
  <c r="I301" i="4" s="1"/>
  <c r="AG522" i="3"/>
  <c r="D515" i="3"/>
  <c r="E18" i="4"/>
  <c r="G17" i="4" s="1"/>
  <c r="I17" i="4" s="1"/>
  <c r="AG55" i="3"/>
  <c r="D48" i="3"/>
  <c r="AG59" i="3"/>
  <c r="D52" i="3"/>
  <c r="AG67" i="3"/>
  <c r="D60" i="3"/>
  <c r="AG71" i="3"/>
  <c r="D64" i="3"/>
  <c r="AG79" i="3"/>
  <c r="D72" i="3"/>
  <c r="AG91" i="3"/>
  <c r="D84" i="3"/>
  <c r="AG95" i="3"/>
  <c r="D88" i="3"/>
  <c r="E91" i="3"/>
  <c r="F91" i="3" s="1"/>
  <c r="AG103" i="3"/>
  <c r="D96" i="3"/>
  <c r="AG107" i="3"/>
  <c r="D100" i="3"/>
  <c r="E103" i="3"/>
  <c r="F103" i="3" s="1"/>
  <c r="AG111" i="3"/>
  <c r="D104" i="3"/>
  <c r="E107" i="3"/>
  <c r="F107" i="3" s="1"/>
  <c r="AG115" i="3"/>
  <c r="D108" i="3"/>
  <c r="AG218" i="3"/>
  <c r="D211" i="3"/>
  <c r="AG234" i="3"/>
  <c r="D227" i="3"/>
  <c r="AG250" i="3"/>
  <c r="D243" i="3"/>
  <c r="E230" i="4"/>
  <c r="G229" i="4" s="1"/>
  <c r="I229" i="4" s="1"/>
  <c r="E247" i="3"/>
  <c r="F247" i="3" s="1"/>
  <c r="E388" i="4"/>
  <c r="G387" i="4" s="1"/>
  <c r="I387" i="4" s="1"/>
  <c r="E405" i="3"/>
  <c r="F405" i="3" s="1"/>
  <c r="AG431" i="3"/>
  <c r="D424" i="3"/>
  <c r="AG454" i="3"/>
  <c r="D447" i="3"/>
  <c r="AG470" i="3"/>
  <c r="D463" i="3"/>
  <c r="AG486" i="3"/>
  <c r="D479" i="3"/>
  <c r="AG502" i="3"/>
  <c r="D495" i="3"/>
  <c r="E10" i="4"/>
  <c r="G9" i="4" s="1"/>
  <c r="I9" i="4" s="1"/>
  <c r="AG41" i="3"/>
  <c r="D34" i="3"/>
  <c r="AG45" i="3"/>
  <c r="D38" i="3"/>
  <c r="AG49" i="3"/>
  <c r="D42" i="3"/>
  <c r="AG53" i="3"/>
  <c r="D46" i="3"/>
  <c r="AG57" i="3"/>
  <c r="D50" i="3"/>
  <c r="AG61" i="3"/>
  <c r="D54" i="3"/>
  <c r="AG65" i="3"/>
  <c r="D58" i="3"/>
  <c r="AG69" i="3"/>
  <c r="D62" i="3"/>
  <c r="AG77" i="3"/>
  <c r="D70" i="3"/>
  <c r="AG85" i="3"/>
  <c r="D78" i="3"/>
  <c r="AG89" i="3"/>
  <c r="D82" i="3"/>
  <c r="AG93" i="3"/>
  <c r="D86" i="3"/>
  <c r="AG97" i="3"/>
  <c r="D90" i="3"/>
  <c r="AG105" i="3"/>
  <c r="D98" i="3"/>
  <c r="AG109" i="3"/>
  <c r="D102" i="3"/>
  <c r="AG113" i="3"/>
  <c r="D106" i="3"/>
  <c r="AG121" i="3"/>
  <c r="D114" i="3"/>
  <c r="E100" i="4"/>
  <c r="G99" i="4" s="1"/>
  <c r="I99" i="4" s="1"/>
  <c r="E13" i="3"/>
  <c r="AG43" i="3"/>
  <c r="D36" i="3"/>
  <c r="AG47" i="3"/>
  <c r="D40" i="3"/>
  <c r="AG51" i="3"/>
  <c r="D44" i="3"/>
  <c r="AG63" i="3"/>
  <c r="D56" i="3"/>
  <c r="AG75" i="3"/>
  <c r="D68" i="3"/>
  <c r="AG83" i="3"/>
  <c r="D76" i="3"/>
  <c r="AG87" i="3"/>
  <c r="D80" i="3"/>
  <c r="AG99" i="3"/>
  <c r="D92" i="3"/>
  <c r="D19" i="3"/>
  <c r="E112" i="3"/>
  <c r="F112" i="3" s="1"/>
  <c r="E116" i="3"/>
  <c r="F116" i="3" s="1"/>
  <c r="AG119" i="3"/>
  <c r="E103" i="4"/>
  <c r="G102" i="4" s="1"/>
  <c r="I102" i="4" s="1"/>
  <c r="E120" i="3"/>
  <c r="F120" i="3" s="1"/>
  <c r="AG123" i="3"/>
  <c r="E111" i="4"/>
  <c r="G110" i="4" s="1"/>
  <c r="I110" i="4" s="1"/>
  <c r="E128" i="3"/>
  <c r="F128" i="3" s="1"/>
  <c r="E119" i="4"/>
  <c r="G118" i="4" s="1"/>
  <c r="I118" i="4" s="1"/>
  <c r="E136" i="3"/>
  <c r="F136" i="3" s="1"/>
  <c r="E135" i="4"/>
  <c r="G134" i="4" s="1"/>
  <c r="I134" i="4" s="1"/>
  <c r="E152" i="3"/>
  <c r="F152" i="3" s="1"/>
  <c r="E151" i="4"/>
  <c r="G150" i="4" s="1"/>
  <c r="I150" i="4" s="1"/>
  <c r="E168" i="3"/>
  <c r="F168" i="3" s="1"/>
  <c r="E180" i="3"/>
  <c r="F180" i="3" s="1"/>
  <c r="E179" i="4"/>
  <c r="G178" i="4" s="1"/>
  <c r="I178" i="4" s="1"/>
  <c r="E196" i="3"/>
  <c r="F196" i="3" s="1"/>
  <c r="E231" i="4"/>
  <c r="G230" i="4" s="1"/>
  <c r="I230" i="4" s="1"/>
  <c r="E248" i="3"/>
  <c r="F248" i="3" s="1"/>
  <c r="E350" i="4"/>
  <c r="G349" i="4" s="1"/>
  <c r="I349" i="4" s="1"/>
  <c r="E367" i="3"/>
  <c r="F367" i="3" s="1"/>
  <c r="AG213" i="3"/>
  <c r="D206" i="3"/>
  <c r="AG221" i="3"/>
  <c r="D214" i="3"/>
  <c r="AG229" i="3"/>
  <c r="D222" i="3"/>
  <c r="AG237" i="3"/>
  <c r="D230" i="3"/>
  <c r="AG245" i="3"/>
  <c r="D238" i="3"/>
  <c r="AG253" i="3"/>
  <c r="D246" i="3"/>
  <c r="AG261" i="3"/>
  <c r="D254" i="3"/>
  <c r="AG265" i="3"/>
  <c r="D258" i="3"/>
  <c r="AG269" i="3"/>
  <c r="D262" i="3"/>
  <c r="AG273" i="3"/>
  <c r="D266" i="3"/>
  <c r="AG277" i="3"/>
  <c r="D270" i="3"/>
  <c r="AG281" i="3"/>
  <c r="D274" i="3"/>
  <c r="AG285" i="3"/>
  <c r="D278" i="3"/>
  <c r="AG297" i="3"/>
  <c r="D290" i="3"/>
  <c r="AG305" i="3"/>
  <c r="D298" i="3"/>
  <c r="AG313" i="3"/>
  <c r="D306" i="3"/>
  <c r="AG321" i="3"/>
  <c r="D314" i="3"/>
  <c r="AG329" i="3"/>
  <c r="D322" i="3"/>
  <c r="AG337" i="3"/>
  <c r="D330" i="3"/>
  <c r="AG345" i="3"/>
  <c r="D338" i="3"/>
  <c r="AG353" i="3"/>
  <c r="D346" i="3"/>
  <c r="AG361" i="3"/>
  <c r="D354" i="3"/>
  <c r="AG369" i="3"/>
  <c r="D362" i="3"/>
  <c r="E352" i="4"/>
  <c r="G351" i="4" s="1"/>
  <c r="I351" i="4" s="1"/>
  <c r="E369" i="3"/>
  <c r="F369" i="3" s="1"/>
  <c r="AG377" i="3"/>
  <c r="D370" i="3"/>
  <c r="E383" i="4"/>
  <c r="G382" i="4" s="1"/>
  <c r="I382" i="4" s="1"/>
  <c r="E400" i="3"/>
  <c r="F400" i="3" s="1"/>
  <c r="AG415" i="3"/>
  <c r="D408" i="3"/>
  <c r="E413" i="3"/>
  <c r="F413" i="3" s="1"/>
  <c r="E497" i="4"/>
  <c r="G496" i="4" s="1"/>
  <c r="I496" i="4" s="1"/>
  <c r="E514" i="3"/>
  <c r="F514" i="3" s="1"/>
  <c r="E106" i="4"/>
  <c r="G105" i="4" s="1"/>
  <c r="I105" i="4" s="1"/>
  <c r="E123" i="3"/>
  <c r="F123" i="3" s="1"/>
  <c r="E142" i="4"/>
  <c r="G141" i="4" s="1"/>
  <c r="I141" i="4" s="1"/>
  <c r="E159" i="3"/>
  <c r="F159" i="3" s="1"/>
  <c r="E167" i="3"/>
  <c r="F167" i="3" s="1"/>
  <c r="E166" i="4"/>
  <c r="G165" i="4" s="1"/>
  <c r="I165" i="4" s="1"/>
  <c r="AG254" i="3"/>
  <c r="E274" i="4"/>
  <c r="G273" i="4" s="1"/>
  <c r="I273" i="4" s="1"/>
  <c r="E291" i="3"/>
  <c r="F291" i="3" s="1"/>
  <c r="E290" i="4"/>
  <c r="G289" i="4" s="1"/>
  <c r="I289" i="4" s="1"/>
  <c r="E307" i="3"/>
  <c r="F307" i="3" s="1"/>
  <c r="E306" i="4"/>
  <c r="G305" i="4" s="1"/>
  <c r="I305" i="4" s="1"/>
  <c r="E323" i="3"/>
  <c r="F323" i="3" s="1"/>
  <c r="E322" i="4"/>
  <c r="G321" i="4" s="1"/>
  <c r="I321" i="4" s="1"/>
  <c r="E339" i="3"/>
  <c r="F339" i="3" s="1"/>
  <c r="E338" i="4"/>
  <c r="G337" i="4" s="1"/>
  <c r="I337" i="4" s="1"/>
  <c r="E355" i="3"/>
  <c r="F355" i="3" s="1"/>
  <c r="E368" i="4"/>
  <c r="G367" i="4" s="1"/>
  <c r="I367" i="4" s="1"/>
  <c r="E385" i="3"/>
  <c r="F385" i="3" s="1"/>
  <c r="AG423" i="3"/>
  <c r="D416" i="3"/>
  <c r="AG446" i="3"/>
  <c r="D439" i="3"/>
  <c r="AG462" i="3"/>
  <c r="D455" i="3"/>
  <c r="AG478" i="3"/>
  <c r="D471" i="3"/>
  <c r="AG494" i="3"/>
  <c r="D487" i="3"/>
  <c r="AG510" i="3"/>
  <c r="D503" i="3"/>
  <c r="AG125" i="3"/>
  <c r="D118" i="3"/>
  <c r="E121" i="3"/>
  <c r="F121" i="3" s="1"/>
  <c r="AG129" i="3"/>
  <c r="D122" i="3"/>
  <c r="AG133" i="3"/>
  <c r="D126" i="3"/>
  <c r="AG137" i="3"/>
  <c r="D130" i="3"/>
  <c r="AG141" i="3"/>
  <c r="D134" i="3"/>
  <c r="AG145" i="3"/>
  <c r="D138" i="3"/>
  <c r="AG149" i="3"/>
  <c r="D142" i="3"/>
  <c r="AG153" i="3"/>
  <c r="D146" i="3"/>
  <c r="AG157" i="3"/>
  <c r="D150" i="3"/>
  <c r="AG161" i="3"/>
  <c r="D154" i="3"/>
  <c r="E157" i="3"/>
  <c r="F157" i="3" s="1"/>
  <c r="AG165" i="3"/>
  <c r="D158" i="3"/>
  <c r="AG169" i="3"/>
  <c r="D162" i="3"/>
  <c r="AG173" i="3"/>
  <c r="D166" i="3"/>
  <c r="AG177" i="3"/>
  <c r="D170" i="3"/>
  <c r="E173" i="3"/>
  <c r="F173" i="3" s="1"/>
  <c r="AG181" i="3"/>
  <c r="D174" i="3"/>
  <c r="AG185" i="3"/>
  <c r="D178" i="3"/>
  <c r="AG189" i="3"/>
  <c r="D182" i="3"/>
  <c r="AG193" i="3"/>
  <c r="D186" i="3"/>
  <c r="AG197" i="3"/>
  <c r="D190" i="3"/>
  <c r="E193" i="3"/>
  <c r="F193" i="3" s="1"/>
  <c r="AG201" i="3"/>
  <c r="D194" i="3"/>
  <c r="E197" i="3"/>
  <c r="F197" i="3" s="1"/>
  <c r="AG205" i="3"/>
  <c r="D198" i="3"/>
  <c r="AG209" i="3"/>
  <c r="D202" i="3"/>
  <c r="E204" i="3"/>
  <c r="F204" i="3" s="1"/>
  <c r="D207" i="3"/>
  <c r="AG217" i="3"/>
  <c r="D210" i="3"/>
  <c r="D215" i="3"/>
  <c r="AG225" i="3"/>
  <c r="D218" i="3"/>
  <c r="E220" i="3"/>
  <c r="F220" i="3" s="1"/>
  <c r="D223" i="3"/>
  <c r="AG233" i="3"/>
  <c r="D226" i="3"/>
  <c r="D231" i="3"/>
  <c r="AG241" i="3"/>
  <c r="D234" i="3"/>
  <c r="E236" i="3"/>
  <c r="F236" i="3" s="1"/>
  <c r="D239" i="3"/>
  <c r="AG249" i="3"/>
  <c r="D242" i="3"/>
  <c r="AG257" i="3"/>
  <c r="D250" i="3"/>
  <c r="AG293" i="3"/>
  <c r="D286" i="3"/>
  <c r="AG301" i="3"/>
  <c r="D294" i="3"/>
  <c r="AG309" i="3"/>
  <c r="D302" i="3"/>
  <c r="AG317" i="3"/>
  <c r="D310" i="3"/>
  <c r="AG325" i="3"/>
  <c r="D318" i="3"/>
  <c r="AG333" i="3"/>
  <c r="D326" i="3"/>
  <c r="AG341" i="3"/>
  <c r="D334" i="3"/>
  <c r="AG349" i="3"/>
  <c r="D342" i="3"/>
  <c r="AG357" i="3"/>
  <c r="D350" i="3"/>
  <c r="AG365" i="3"/>
  <c r="D358" i="3"/>
  <c r="AG373" i="3"/>
  <c r="D366" i="3"/>
  <c r="E356" i="4"/>
  <c r="G355" i="4" s="1"/>
  <c r="I355" i="4" s="1"/>
  <c r="E373" i="3"/>
  <c r="F373" i="3" s="1"/>
  <c r="AG381" i="3"/>
  <c r="D374" i="3"/>
  <c r="E387" i="4"/>
  <c r="G386" i="4" s="1"/>
  <c r="I386" i="4" s="1"/>
  <c r="E404" i="3"/>
  <c r="F404" i="3" s="1"/>
  <c r="AG407" i="3"/>
  <c r="AG418" i="3"/>
  <c r="D411" i="3"/>
  <c r="AG426" i="3"/>
  <c r="D419" i="3"/>
  <c r="AG434" i="3"/>
  <c r="D427" i="3"/>
  <c r="AG438" i="3"/>
  <c r="D431" i="3"/>
  <c r="AG442" i="3"/>
  <c r="D435" i="3"/>
  <c r="E423" i="4"/>
  <c r="G422" i="4" s="1"/>
  <c r="I422" i="4" s="1"/>
  <c r="E440" i="3"/>
  <c r="F440" i="3" s="1"/>
  <c r="E501" i="4"/>
  <c r="G500" i="4" s="1"/>
  <c r="I500" i="4" s="1"/>
  <c r="E518" i="3"/>
  <c r="F518" i="3" s="1"/>
  <c r="D289" i="3"/>
  <c r="D293" i="3"/>
  <c r="D297" i="3"/>
  <c r="D301" i="3"/>
  <c r="D305" i="3"/>
  <c r="D309" i="3"/>
  <c r="D313" i="3"/>
  <c r="D317" i="3"/>
  <c r="D321" i="3"/>
  <c r="D325" i="3"/>
  <c r="D329" i="3"/>
  <c r="D333" i="3"/>
  <c r="D337" i="3"/>
  <c r="D341" i="3"/>
  <c r="D345" i="3"/>
  <c r="D349" i="3"/>
  <c r="D353" i="3"/>
  <c r="D357" i="3"/>
  <c r="D361" i="3"/>
  <c r="D365" i="3"/>
  <c r="D376" i="3"/>
  <c r="D380" i="3"/>
  <c r="D384" i="3"/>
  <c r="D388" i="3"/>
  <c r="D392" i="3"/>
  <c r="D396" i="3"/>
  <c r="AG450" i="3"/>
  <c r="D443" i="3"/>
  <c r="AG458" i="3"/>
  <c r="D451" i="3"/>
  <c r="AG466" i="3"/>
  <c r="D459" i="3"/>
  <c r="AG474" i="3"/>
  <c r="D467" i="3"/>
  <c r="AG482" i="3"/>
  <c r="D475" i="3"/>
  <c r="AG490" i="3"/>
  <c r="D483" i="3"/>
  <c r="AG498" i="3"/>
  <c r="D491" i="3"/>
  <c r="AG506" i="3"/>
  <c r="D499" i="3"/>
  <c r="AG514" i="3"/>
  <c r="D507" i="3"/>
  <c r="AG382" i="3"/>
  <c r="D375" i="3"/>
  <c r="AG386" i="3"/>
  <c r="D379" i="3"/>
  <c r="AG390" i="3"/>
  <c r="D383" i="3"/>
  <c r="AG394" i="3"/>
  <c r="D387" i="3"/>
  <c r="AG398" i="3"/>
  <c r="D391" i="3"/>
  <c r="AG402" i="3"/>
  <c r="D395" i="3"/>
  <c r="AG406" i="3"/>
  <c r="D399" i="3"/>
  <c r="AG410" i="3"/>
  <c r="D403" i="3"/>
  <c r="AG414" i="3"/>
  <c r="D407" i="3"/>
  <c r="AG422" i="3"/>
  <c r="D415" i="3"/>
  <c r="AG430" i="3"/>
  <c r="D423" i="3"/>
  <c r="E467" i="4"/>
  <c r="G466" i="4" s="1"/>
  <c r="I466" i="4" s="1"/>
  <c r="E484" i="3"/>
  <c r="F484" i="3" s="1"/>
  <c r="E483" i="4"/>
  <c r="G482" i="4" s="1"/>
  <c r="I482" i="4" s="1"/>
  <c r="E500" i="3"/>
  <c r="F500" i="3" s="1"/>
  <c r="AG518" i="3"/>
  <c r="D511" i="3"/>
  <c r="D442" i="3"/>
  <c r="D446" i="3"/>
  <c r="D450" i="3"/>
  <c r="D454" i="3"/>
  <c r="D458" i="3"/>
  <c r="D462" i="3"/>
  <c r="D466" i="3"/>
  <c r="D470" i="3"/>
  <c r="D474" i="3"/>
  <c r="D478" i="3"/>
  <c r="D482" i="3"/>
  <c r="D486" i="3"/>
  <c r="D490" i="3"/>
  <c r="D494" i="3"/>
  <c r="D498" i="3"/>
  <c r="D502" i="3"/>
  <c r="D506" i="3"/>
  <c r="D510" i="3"/>
  <c r="J122" i="2" l="1"/>
  <c r="K122" i="2" s="1"/>
  <c r="E343" i="3"/>
  <c r="F343" i="3" s="1"/>
  <c r="E143" i="3"/>
  <c r="F143" i="3" s="1"/>
  <c r="E272" i="3"/>
  <c r="F272" i="3" s="1"/>
  <c r="E501" i="3"/>
  <c r="F501" i="3" s="1"/>
  <c r="E212" i="3"/>
  <c r="F212" i="3" s="1"/>
  <c r="L251" i="2"/>
  <c r="D251" i="2" s="1"/>
  <c r="L267" i="2"/>
  <c r="D267" i="2" s="1"/>
  <c r="L319" i="2"/>
  <c r="D319" i="2" s="1"/>
  <c r="L339" i="2"/>
  <c r="D339" i="2" s="1"/>
  <c r="E339" i="2" s="1"/>
  <c r="L359" i="2"/>
  <c r="D359" i="2" s="1"/>
  <c r="L375" i="2"/>
  <c r="D375" i="2" s="1"/>
  <c r="L391" i="2"/>
  <c r="D391" i="2" s="1"/>
  <c r="L407" i="2"/>
  <c r="D407" i="2" s="1"/>
  <c r="L431" i="2"/>
  <c r="D431" i="2" s="1"/>
  <c r="L447" i="2"/>
  <c r="D447" i="2" s="1"/>
  <c r="L463" i="2"/>
  <c r="D463" i="2" s="1"/>
  <c r="L472" i="2"/>
  <c r="D472" i="2" s="1"/>
  <c r="E472" i="2" s="1"/>
  <c r="L492" i="2"/>
  <c r="D492" i="2" s="1"/>
  <c r="L303" i="2"/>
  <c r="D303" i="2" s="1"/>
  <c r="L283" i="2"/>
  <c r="D283" i="2" s="1"/>
  <c r="L288" i="2"/>
  <c r="D288" i="2" s="1"/>
  <c r="E288" i="2" s="1"/>
  <c r="L332" i="2"/>
  <c r="D332" i="2" s="1"/>
  <c r="L368" i="2"/>
  <c r="D368" i="2" s="1"/>
  <c r="L392" i="2"/>
  <c r="D392" i="2" s="1"/>
  <c r="E392" i="2" s="1"/>
  <c r="L456" i="2"/>
  <c r="D456" i="2" s="1"/>
  <c r="E456" i="2" s="1"/>
  <c r="L261" i="2"/>
  <c r="D261" i="2" s="1"/>
  <c r="L301" i="2"/>
  <c r="D301" i="2" s="1"/>
  <c r="L341" i="2"/>
  <c r="D341" i="2" s="1"/>
  <c r="E341" i="2" s="1"/>
  <c r="L377" i="2"/>
  <c r="D377" i="2" s="1"/>
  <c r="E377" i="2" s="1"/>
  <c r="L417" i="2"/>
  <c r="D417" i="2" s="1"/>
  <c r="L449" i="2"/>
  <c r="D449" i="2" s="1"/>
  <c r="L501" i="2"/>
  <c r="D501" i="2" s="1"/>
  <c r="L274" i="2"/>
  <c r="D274" i="2" s="1"/>
  <c r="E274" i="2" s="1"/>
  <c r="L306" i="2"/>
  <c r="D306" i="2" s="1"/>
  <c r="L338" i="2"/>
  <c r="D338" i="2" s="1"/>
  <c r="E338" i="2" s="1"/>
  <c r="L374" i="2"/>
  <c r="D374" i="2" s="1"/>
  <c r="E374" i="2" s="1"/>
  <c r="L406" i="2"/>
  <c r="D406" i="2" s="1"/>
  <c r="E406" i="2" s="1"/>
  <c r="L446" i="2"/>
  <c r="D446" i="2" s="1"/>
  <c r="L491" i="2"/>
  <c r="D491" i="2" s="1"/>
  <c r="L482" i="2"/>
  <c r="D482" i="2" s="1"/>
  <c r="E482" i="2" s="1"/>
  <c r="L499" i="2"/>
  <c r="D499" i="2" s="1"/>
  <c r="E499" i="2" s="1"/>
  <c r="L376" i="2"/>
  <c r="D376" i="2" s="1"/>
  <c r="L457" i="2"/>
  <c r="D457" i="2" s="1"/>
  <c r="L247" i="2"/>
  <c r="D247" i="2" s="1"/>
  <c r="E247" i="2" s="1"/>
  <c r="L414" i="2"/>
  <c r="D414" i="2" s="1"/>
  <c r="E414" i="2" s="1"/>
  <c r="L271" i="2"/>
  <c r="D271" i="2" s="1"/>
  <c r="L307" i="2"/>
  <c r="D307" i="2" s="1"/>
  <c r="L343" i="2"/>
  <c r="D343" i="2" s="1"/>
  <c r="E343" i="2" s="1"/>
  <c r="L379" i="2"/>
  <c r="D379" i="2" s="1"/>
  <c r="L411" i="2"/>
  <c r="D411" i="2" s="1"/>
  <c r="L451" i="2"/>
  <c r="D451" i="2" s="1"/>
  <c r="E451" i="2" s="1"/>
  <c r="L244" i="2"/>
  <c r="D244" i="2" s="1"/>
  <c r="E244" i="2" s="1"/>
  <c r="L276" i="2"/>
  <c r="D276" i="2" s="1"/>
  <c r="E276" i="2" s="1"/>
  <c r="L320" i="2"/>
  <c r="D320" i="2" s="1"/>
  <c r="L352" i="2"/>
  <c r="D352" i="2" s="1"/>
  <c r="E352" i="2" s="1"/>
  <c r="L396" i="2"/>
  <c r="D396" i="2" s="1"/>
  <c r="L432" i="2"/>
  <c r="D432" i="2" s="1"/>
  <c r="E432" i="2" s="1"/>
  <c r="L480" i="2"/>
  <c r="D480" i="2" s="1"/>
  <c r="L249" i="2"/>
  <c r="D249" i="2" s="1"/>
  <c r="L285" i="2"/>
  <c r="D285" i="2" s="1"/>
  <c r="L329" i="2"/>
  <c r="D329" i="2" s="1"/>
  <c r="E329" i="2" s="1"/>
  <c r="L365" i="2"/>
  <c r="D365" i="2" s="1"/>
  <c r="L405" i="2"/>
  <c r="D405" i="2" s="1"/>
  <c r="E405" i="2" s="1"/>
  <c r="L437" i="2"/>
  <c r="D437" i="2" s="1"/>
  <c r="L473" i="2"/>
  <c r="D473" i="2" s="1"/>
  <c r="E473" i="2" s="1"/>
  <c r="L262" i="2"/>
  <c r="D262" i="2" s="1"/>
  <c r="L310" i="2"/>
  <c r="D310" i="2" s="1"/>
  <c r="L500" i="2"/>
  <c r="D500" i="2" s="1"/>
  <c r="L289" i="2"/>
  <c r="D289" i="2" s="1"/>
  <c r="E289" i="2" s="1"/>
  <c r="L458" i="2"/>
  <c r="D458" i="2" s="1"/>
  <c r="L259" i="2"/>
  <c r="D259" i="2" s="1"/>
  <c r="L275" i="2"/>
  <c r="D275" i="2" s="1"/>
  <c r="E275" i="2" s="1"/>
  <c r="L295" i="2"/>
  <c r="D295" i="2" s="1"/>
  <c r="L311" i="2"/>
  <c r="D311" i="2" s="1"/>
  <c r="L327" i="2"/>
  <c r="D327" i="2" s="1"/>
  <c r="L347" i="2"/>
  <c r="D347" i="2" s="1"/>
  <c r="E347" i="2" s="1"/>
  <c r="L367" i="2"/>
  <c r="D367" i="2" s="1"/>
  <c r="L383" i="2"/>
  <c r="D383" i="2" s="1"/>
  <c r="L399" i="2"/>
  <c r="D399" i="2" s="1"/>
  <c r="E399" i="2" s="1"/>
  <c r="L423" i="2"/>
  <c r="D423" i="2" s="1"/>
  <c r="E423" i="2" s="1"/>
  <c r="L439" i="2"/>
  <c r="D439" i="2" s="1"/>
  <c r="L455" i="2"/>
  <c r="D455" i="2" s="1"/>
  <c r="L471" i="2"/>
  <c r="D471" i="2" s="1"/>
  <c r="E471" i="2" s="1"/>
  <c r="L248" i="2"/>
  <c r="D248" i="2" s="1"/>
  <c r="E248" i="2" s="1"/>
  <c r="L264" i="2"/>
  <c r="D264" i="2" s="1"/>
  <c r="E264" i="2" s="1"/>
  <c r="L280" i="2"/>
  <c r="D280" i="2" s="1"/>
  <c r="L300" i="2"/>
  <c r="D300" i="2" s="1"/>
  <c r="E300" i="2" s="1"/>
  <c r="L324" i="2"/>
  <c r="D324" i="2" s="1"/>
  <c r="E324" i="2" s="1"/>
  <c r="L340" i="2"/>
  <c r="D340" i="2" s="1"/>
  <c r="E340" i="2" s="1"/>
  <c r="L360" i="2"/>
  <c r="D360" i="2" s="1"/>
  <c r="L384" i="2"/>
  <c r="D384" i="2" s="1"/>
  <c r="L400" i="2"/>
  <c r="D400" i="2" s="1"/>
  <c r="E400" i="2" s="1"/>
  <c r="L420" i="2"/>
  <c r="D420" i="2" s="1"/>
  <c r="E420" i="2" s="1"/>
  <c r="L448" i="2"/>
  <c r="D448" i="2" s="1"/>
  <c r="L464" i="2"/>
  <c r="D464" i="2" s="1"/>
  <c r="E464" i="2" s="1"/>
  <c r="L484" i="2"/>
  <c r="D484" i="2" s="1"/>
  <c r="E484" i="2" s="1"/>
  <c r="L253" i="2"/>
  <c r="D253" i="2" s="1"/>
  <c r="E253" i="2" s="1"/>
  <c r="L273" i="2"/>
  <c r="D273" i="2" s="1"/>
  <c r="L293" i="2"/>
  <c r="D293" i="2" s="1"/>
  <c r="E293" i="2" s="1"/>
  <c r="L309" i="2"/>
  <c r="D309" i="2" s="1"/>
  <c r="L333" i="2"/>
  <c r="D333" i="2" s="1"/>
  <c r="E333" i="2" s="1"/>
  <c r="L349" i="2"/>
  <c r="D349" i="2" s="1"/>
  <c r="L369" i="2"/>
  <c r="D369" i="2" s="1"/>
  <c r="L389" i="2"/>
  <c r="D389" i="2" s="1"/>
  <c r="E389" i="2" s="1"/>
  <c r="L409" i="2"/>
  <c r="D409" i="2" s="1"/>
  <c r="E409" i="2" s="1"/>
  <c r="L425" i="2"/>
  <c r="D425" i="2" s="1"/>
  <c r="L441" i="2"/>
  <c r="D441" i="2" s="1"/>
  <c r="E441" i="2" s="1"/>
  <c r="L461" i="2"/>
  <c r="D461" i="2" s="1"/>
  <c r="E461" i="2" s="1"/>
  <c r="L477" i="2"/>
  <c r="D477" i="2" s="1"/>
  <c r="L493" i="2"/>
  <c r="D493" i="2" s="1"/>
  <c r="L250" i="2"/>
  <c r="D250" i="2" s="1"/>
  <c r="E250" i="2" s="1"/>
  <c r="L266" i="2"/>
  <c r="D266" i="2" s="1"/>
  <c r="L282" i="2"/>
  <c r="D282" i="2" s="1"/>
  <c r="L298" i="2"/>
  <c r="D298" i="2" s="1"/>
  <c r="L314" i="2"/>
  <c r="D314" i="2" s="1"/>
  <c r="L330" i="2"/>
  <c r="D330" i="2" s="1"/>
  <c r="E330" i="2" s="1"/>
  <c r="L346" i="2"/>
  <c r="D346" i="2" s="1"/>
  <c r="L366" i="2"/>
  <c r="D366" i="2" s="1"/>
  <c r="L382" i="2"/>
  <c r="D382" i="2" s="1"/>
  <c r="E382" i="2" s="1"/>
  <c r="L398" i="2"/>
  <c r="D398" i="2" s="1"/>
  <c r="E398" i="2" s="1"/>
  <c r="L422" i="2"/>
  <c r="D422" i="2" s="1"/>
  <c r="E422" i="2" s="1"/>
  <c r="L438" i="2"/>
  <c r="D438" i="2" s="1"/>
  <c r="L462" i="2"/>
  <c r="D462" i="2" s="1"/>
  <c r="E462" i="2" s="1"/>
  <c r="L474" i="2"/>
  <c r="D474" i="2" s="1"/>
  <c r="E474" i="2" s="1"/>
  <c r="L490" i="2"/>
  <c r="D490" i="2" s="1"/>
  <c r="L479" i="2"/>
  <c r="D479" i="2" s="1"/>
  <c r="L312" i="2"/>
  <c r="D312" i="2" s="1"/>
  <c r="E312" i="2" s="1"/>
  <c r="L440" i="2"/>
  <c r="D440" i="2" s="1"/>
  <c r="E440" i="2" s="1"/>
  <c r="L415" i="2"/>
  <c r="D415" i="2" s="1"/>
  <c r="E415" i="2" s="1"/>
  <c r="L454" i="2"/>
  <c r="D454" i="2" s="1"/>
  <c r="L353" i="2"/>
  <c r="D353" i="2" s="1"/>
  <c r="E353" i="2" s="1"/>
  <c r="L313" i="2"/>
  <c r="D313" i="2" s="1"/>
  <c r="E313" i="2" s="1"/>
  <c r="L385" i="2"/>
  <c r="D385" i="2" s="1"/>
  <c r="E385" i="2" s="1"/>
  <c r="L256" i="2"/>
  <c r="D256" i="2" s="1"/>
  <c r="L272" i="2"/>
  <c r="D272" i="2" s="1"/>
  <c r="L316" i="2"/>
  <c r="D316" i="2" s="1"/>
  <c r="E316" i="2" s="1"/>
  <c r="L348" i="2"/>
  <c r="D348" i="2" s="1"/>
  <c r="E348" i="2" s="1"/>
  <c r="L408" i="2"/>
  <c r="D408" i="2" s="1"/>
  <c r="L428" i="2"/>
  <c r="D428" i="2" s="1"/>
  <c r="L245" i="2"/>
  <c r="D245" i="2" s="1"/>
  <c r="E245" i="2" s="1"/>
  <c r="L281" i="2"/>
  <c r="D281" i="2" s="1"/>
  <c r="E281" i="2" s="1"/>
  <c r="L325" i="2"/>
  <c r="D325" i="2" s="1"/>
  <c r="L361" i="2"/>
  <c r="D361" i="2" s="1"/>
  <c r="E361" i="2" s="1"/>
  <c r="L401" i="2"/>
  <c r="D401" i="2" s="1"/>
  <c r="L433" i="2"/>
  <c r="D433" i="2" s="1"/>
  <c r="L469" i="2"/>
  <c r="D469" i="2" s="1"/>
  <c r="L485" i="2"/>
  <c r="D485" i="2" s="1"/>
  <c r="E485" i="2" s="1"/>
  <c r="L258" i="2"/>
  <c r="D258" i="2" s="1"/>
  <c r="L290" i="2"/>
  <c r="D290" i="2" s="1"/>
  <c r="E290" i="2" s="1"/>
  <c r="L322" i="2"/>
  <c r="D322" i="2" s="1"/>
  <c r="L354" i="2"/>
  <c r="D354" i="2" s="1"/>
  <c r="L390" i="2"/>
  <c r="D390" i="2" s="1"/>
  <c r="E390" i="2" s="1"/>
  <c r="L430" i="2"/>
  <c r="D430" i="2" s="1"/>
  <c r="L470" i="2"/>
  <c r="D470" i="2" s="1"/>
  <c r="L475" i="2"/>
  <c r="D475" i="2" s="1"/>
  <c r="L498" i="2"/>
  <c r="D498" i="2" s="1"/>
  <c r="L269" i="2"/>
  <c r="D269" i="2" s="1"/>
  <c r="E269" i="2" s="1"/>
  <c r="L372" i="2"/>
  <c r="D372" i="2" s="1"/>
  <c r="L358" i="2"/>
  <c r="D358" i="2" s="1"/>
  <c r="E358" i="2" s="1"/>
  <c r="L476" i="2"/>
  <c r="D476" i="2" s="1"/>
  <c r="E476" i="2" s="1"/>
  <c r="L356" i="2"/>
  <c r="D356" i="2" s="1"/>
  <c r="E356" i="2" s="1"/>
  <c r="L255" i="2"/>
  <c r="D255" i="2" s="1"/>
  <c r="L287" i="2"/>
  <c r="D287" i="2" s="1"/>
  <c r="E287" i="2" s="1"/>
  <c r="L323" i="2"/>
  <c r="D323" i="2" s="1"/>
  <c r="L363" i="2"/>
  <c r="D363" i="2" s="1"/>
  <c r="E363" i="2" s="1"/>
  <c r="L395" i="2"/>
  <c r="D395" i="2" s="1"/>
  <c r="L435" i="2"/>
  <c r="D435" i="2" s="1"/>
  <c r="L467" i="2"/>
  <c r="D467" i="2" s="1"/>
  <c r="E467" i="2" s="1"/>
  <c r="L260" i="2"/>
  <c r="D260" i="2" s="1"/>
  <c r="E260" i="2" s="1"/>
  <c r="L296" i="2"/>
  <c r="D296" i="2" s="1"/>
  <c r="L336" i="2"/>
  <c r="D336" i="2" s="1"/>
  <c r="E336" i="2" s="1"/>
  <c r="L380" i="2"/>
  <c r="D380" i="2" s="1"/>
  <c r="E380" i="2" s="1"/>
  <c r="L416" i="2"/>
  <c r="D416" i="2" s="1"/>
  <c r="E416" i="2" s="1"/>
  <c r="L460" i="2"/>
  <c r="D460" i="2" s="1"/>
  <c r="L496" i="2"/>
  <c r="D496" i="2" s="1"/>
  <c r="L265" i="2"/>
  <c r="D265" i="2" s="1"/>
  <c r="E265" i="2" s="1"/>
  <c r="L305" i="2"/>
  <c r="D305" i="2" s="1"/>
  <c r="L345" i="2"/>
  <c r="D345" i="2" s="1"/>
  <c r="L381" i="2"/>
  <c r="D381" i="2" s="1"/>
  <c r="E381" i="2" s="1"/>
  <c r="L421" i="2"/>
  <c r="D421" i="2" s="1"/>
  <c r="E421" i="2" s="1"/>
  <c r="L453" i="2"/>
  <c r="D453" i="2" s="1"/>
  <c r="L489" i="2"/>
  <c r="D489" i="2" s="1"/>
  <c r="L246" i="2"/>
  <c r="D246" i="2" s="1"/>
  <c r="L278" i="2"/>
  <c r="D278" i="2" s="1"/>
  <c r="E278" i="2" s="1"/>
  <c r="L294" i="2"/>
  <c r="D294" i="2" s="1"/>
  <c r="E294" i="2" s="1"/>
  <c r="L326" i="2"/>
  <c r="D326" i="2" s="1"/>
  <c r="L342" i="2"/>
  <c r="D342" i="2" s="1"/>
  <c r="E342" i="2" s="1"/>
  <c r="L362" i="2"/>
  <c r="D362" i="2" s="1"/>
  <c r="E362" i="2" s="1"/>
  <c r="L378" i="2"/>
  <c r="D378" i="2" s="1"/>
  <c r="E378" i="2" s="1"/>
  <c r="L394" i="2"/>
  <c r="D394" i="2" s="1"/>
  <c r="L418" i="2"/>
  <c r="D418" i="2" s="1"/>
  <c r="L434" i="2"/>
  <c r="D434" i="2" s="1"/>
  <c r="L450" i="2"/>
  <c r="D450" i="2" s="1"/>
  <c r="L304" i="2"/>
  <c r="D304" i="2" s="1"/>
  <c r="L495" i="2"/>
  <c r="D495" i="2" s="1"/>
  <c r="E495" i="2" s="1"/>
  <c r="L486" i="2"/>
  <c r="D486" i="2" s="1"/>
  <c r="E486" i="2" s="1"/>
  <c r="L291" i="2"/>
  <c r="D291" i="2" s="1"/>
  <c r="E291" i="2" s="1"/>
  <c r="L419" i="2"/>
  <c r="D419" i="2" s="1"/>
  <c r="L393" i="2"/>
  <c r="D393" i="2" s="1"/>
  <c r="L410" i="2"/>
  <c r="D410" i="2" s="1"/>
  <c r="E410" i="2" s="1"/>
  <c r="L292" i="2"/>
  <c r="D292" i="2" s="1"/>
  <c r="L321" i="2"/>
  <c r="D321" i="2" s="1"/>
  <c r="L243" i="2"/>
  <c r="D243" i="2" s="1"/>
  <c r="E243" i="2" s="1"/>
  <c r="L263" i="2"/>
  <c r="D263" i="2" s="1"/>
  <c r="E263" i="2" s="1"/>
  <c r="L279" i="2"/>
  <c r="D279" i="2" s="1"/>
  <c r="E279" i="2" s="1"/>
  <c r="L299" i="2"/>
  <c r="D299" i="2" s="1"/>
  <c r="L315" i="2"/>
  <c r="D315" i="2" s="1"/>
  <c r="E315" i="2" s="1"/>
  <c r="L331" i="2"/>
  <c r="D331" i="2" s="1"/>
  <c r="E331" i="2" s="1"/>
  <c r="L351" i="2"/>
  <c r="D351" i="2" s="1"/>
  <c r="E351" i="2" s="1"/>
  <c r="L371" i="2"/>
  <c r="D371" i="2" s="1"/>
  <c r="L387" i="2"/>
  <c r="D387" i="2" s="1"/>
  <c r="E387" i="2" s="1"/>
  <c r="L403" i="2"/>
  <c r="D403" i="2" s="1"/>
  <c r="E403" i="2" s="1"/>
  <c r="L427" i="2"/>
  <c r="D427" i="2" s="1"/>
  <c r="E427" i="2" s="1"/>
  <c r="L443" i="2"/>
  <c r="D443" i="2" s="1"/>
  <c r="L459" i="2"/>
  <c r="D459" i="2" s="1"/>
  <c r="L252" i="2"/>
  <c r="D252" i="2" s="1"/>
  <c r="L268" i="2"/>
  <c r="D268" i="2" s="1"/>
  <c r="L284" i="2"/>
  <c r="D284" i="2" s="1"/>
  <c r="L308" i="2"/>
  <c r="D308" i="2" s="1"/>
  <c r="L328" i="2"/>
  <c r="D328" i="2" s="1"/>
  <c r="E328" i="2" s="1"/>
  <c r="L344" i="2"/>
  <c r="D344" i="2" s="1"/>
  <c r="E344" i="2" s="1"/>
  <c r="L364" i="2"/>
  <c r="D364" i="2" s="1"/>
  <c r="L388" i="2"/>
  <c r="D388" i="2" s="1"/>
  <c r="L404" i="2"/>
  <c r="D404" i="2" s="1"/>
  <c r="E404" i="2" s="1"/>
  <c r="L424" i="2"/>
  <c r="D424" i="2" s="1"/>
  <c r="E424" i="2" s="1"/>
  <c r="L452" i="2"/>
  <c r="D452" i="2" s="1"/>
  <c r="L468" i="2"/>
  <c r="D468" i="2" s="1"/>
  <c r="E468" i="2" s="1"/>
  <c r="L488" i="2"/>
  <c r="D488" i="2" s="1"/>
  <c r="E488" i="2" s="1"/>
  <c r="L257" i="2"/>
  <c r="D257" i="2" s="1"/>
  <c r="E257" i="2" s="1"/>
  <c r="L277" i="2"/>
  <c r="D277" i="2" s="1"/>
  <c r="L297" i="2"/>
  <c r="D297" i="2" s="1"/>
  <c r="L317" i="2"/>
  <c r="D317" i="2" s="1"/>
  <c r="L337" i="2"/>
  <c r="D337" i="2" s="1"/>
  <c r="L357" i="2"/>
  <c r="D357" i="2" s="1"/>
  <c r="L373" i="2"/>
  <c r="D373" i="2" s="1"/>
  <c r="L397" i="2"/>
  <c r="D397" i="2" s="1"/>
  <c r="E397" i="2" s="1"/>
  <c r="L413" i="2"/>
  <c r="D413" i="2" s="1"/>
  <c r="L429" i="2"/>
  <c r="D429" i="2" s="1"/>
  <c r="L445" i="2"/>
  <c r="D445" i="2" s="1"/>
  <c r="L465" i="2"/>
  <c r="D465" i="2" s="1"/>
  <c r="E465" i="2" s="1"/>
  <c r="L481" i="2"/>
  <c r="D481" i="2" s="1"/>
  <c r="E481" i="2" s="1"/>
  <c r="L497" i="2"/>
  <c r="D497" i="2" s="1"/>
  <c r="L254" i="2"/>
  <c r="D254" i="2" s="1"/>
  <c r="L270" i="2"/>
  <c r="D270" i="2" s="1"/>
  <c r="E270" i="2" s="1"/>
  <c r="L286" i="2"/>
  <c r="D286" i="2" s="1"/>
  <c r="L302" i="2"/>
  <c r="D302" i="2" s="1"/>
  <c r="L318" i="2"/>
  <c r="D318" i="2" s="1"/>
  <c r="L334" i="2"/>
  <c r="D334" i="2" s="1"/>
  <c r="L350" i="2"/>
  <c r="D350" i="2" s="1"/>
  <c r="E350" i="2" s="1"/>
  <c r="L370" i="2"/>
  <c r="D370" i="2" s="1"/>
  <c r="L386" i="2"/>
  <c r="D386" i="2" s="1"/>
  <c r="E386" i="2" s="1"/>
  <c r="L402" i="2"/>
  <c r="D402" i="2" s="1"/>
  <c r="E402" i="2" s="1"/>
  <c r="L426" i="2"/>
  <c r="D426" i="2" s="1"/>
  <c r="E426" i="2" s="1"/>
  <c r="L442" i="2"/>
  <c r="D442" i="2" s="1"/>
  <c r="L466" i="2"/>
  <c r="D466" i="2" s="1"/>
  <c r="L483" i="2"/>
  <c r="D483" i="2" s="1"/>
  <c r="E483" i="2" s="1"/>
  <c r="L478" i="2"/>
  <c r="D478" i="2" s="1"/>
  <c r="E478" i="2" s="1"/>
  <c r="L494" i="2"/>
  <c r="D494" i="2" s="1"/>
  <c r="L487" i="2"/>
  <c r="D487" i="2" s="1"/>
  <c r="L355" i="2"/>
  <c r="D355" i="2" s="1"/>
  <c r="L436" i="2"/>
  <c r="D436" i="2" s="1"/>
  <c r="E436" i="2" s="1"/>
  <c r="L412" i="2"/>
  <c r="D412" i="2" s="1"/>
  <c r="L335" i="2"/>
  <c r="D335" i="2" s="1"/>
  <c r="L444" i="2"/>
  <c r="D444" i="2" s="1"/>
  <c r="L240" i="2"/>
  <c r="D240" i="2" s="1"/>
  <c r="L242" i="2"/>
  <c r="D242" i="2" s="1"/>
  <c r="L125" i="2"/>
  <c r="D125" i="2" s="1"/>
  <c r="E125" i="2" s="1"/>
  <c r="L124" i="2"/>
  <c r="D124" i="2" s="1"/>
  <c r="E124" i="2" s="1"/>
  <c r="L218" i="2"/>
  <c r="D218" i="2" s="1"/>
  <c r="L186" i="2"/>
  <c r="L138" i="2"/>
  <c r="D138" i="2" s="1"/>
  <c r="E138" i="2" s="1"/>
  <c r="L149" i="2"/>
  <c r="D149" i="2" s="1"/>
  <c r="E149" i="2" s="1"/>
  <c r="L180" i="2"/>
  <c r="L217" i="2"/>
  <c r="L200" i="2"/>
  <c r="D200" i="2" s="1"/>
  <c r="E200" i="2" s="1"/>
  <c r="L184" i="2"/>
  <c r="D184" i="2" s="1"/>
  <c r="E184" i="2" s="1"/>
  <c r="L168" i="2"/>
  <c r="L152" i="2"/>
  <c r="L136" i="2"/>
  <c r="D136" i="2" s="1"/>
  <c r="E136" i="2" s="1"/>
  <c r="L225" i="2"/>
  <c r="D225" i="2" s="1"/>
  <c r="E225" i="2" s="1"/>
  <c r="L173" i="2"/>
  <c r="L133" i="2"/>
  <c r="D133" i="2" s="1"/>
  <c r="L219" i="2"/>
  <c r="D219" i="2" s="1"/>
  <c r="E219" i="2" s="1"/>
  <c r="L203" i="2"/>
  <c r="D203" i="2" s="1"/>
  <c r="E203" i="2" s="1"/>
  <c r="L187" i="2"/>
  <c r="D187" i="2" s="1"/>
  <c r="L171" i="2"/>
  <c r="L155" i="2"/>
  <c r="D155" i="2" s="1"/>
  <c r="E155" i="2" s="1"/>
  <c r="L139" i="2"/>
  <c r="D139" i="2" s="1"/>
  <c r="E139" i="2" s="1"/>
  <c r="L233" i="2"/>
  <c r="D233" i="2" s="1"/>
  <c r="L141" i="2"/>
  <c r="D141" i="2" s="1"/>
  <c r="E141" i="2" s="1"/>
  <c r="L234" i="2"/>
  <c r="D234" i="2" s="1"/>
  <c r="E234" i="2" s="1"/>
  <c r="L202" i="2"/>
  <c r="D202" i="2" s="1"/>
  <c r="E202" i="2" s="1"/>
  <c r="L170" i="2"/>
  <c r="D170" i="2" s="1"/>
  <c r="L228" i="2"/>
  <c r="D228" i="2" s="1"/>
  <c r="E228" i="2" s="1"/>
  <c r="L212" i="2"/>
  <c r="D212" i="2" s="1"/>
  <c r="E212" i="2" s="1"/>
  <c r="L169" i="2"/>
  <c r="D169" i="2" s="1"/>
  <c r="E169" i="2" s="1"/>
  <c r="L181" i="2"/>
  <c r="D181" i="2" s="1"/>
  <c r="L209" i="2"/>
  <c r="L161" i="2"/>
  <c r="D161" i="2" s="1"/>
  <c r="E161" i="2" s="1"/>
  <c r="L231" i="2"/>
  <c r="D231" i="2" s="1"/>
  <c r="E231" i="2" s="1"/>
  <c r="L215" i="2"/>
  <c r="D215" i="2" s="1"/>
  <c r="L199" i="2"/>
  <c r="L183" i="2"/>
  <c r="D183" i="2" s="1"/>
  <c r="E183" i="2" s="1"/>
  <c r="L167" i="2"/>
  <c r="D167" i="2" s="1"/>
  <c r="E167" i="2" s="1"/>
  <c r="L151" i="2"/>
  <c r="D151" i="2" s="1"/>
  <c r="L127" i="2"/>
  <c r="L135" i="2"/>
  <c r="D135" i="2" s="1"/>
  <c r="E135" i="2" s="1"/>
  <c r="L221" i="2"/>
  <c r="D221" i="2" s="1"/>
  <c r="E221" i="2" s="1"/>
  <c r="L177" i="2"/>
  <c r="D177" i="2" s="1"/>
  <c r="L129" i="2"/>
  <c r="L230" i="2"/>
  <c r="D230" i="2" s="1"/>
  <c r="E230" i="2" s="1"/>
  <c r="L214" i="2"/>
  <c r="D214" i="2" s="1"/>
  <c r="E214" i="2" s="1"/>
  <c r="L198" i="2"/>
  <c r="L182" i="2"/>
  <c r="L166" i="2"/>
  <c r="D166" i="2" s="1"/>
  <c r="E166" i="2" s="1"/>
  <c r="L150" i="2"/>
  <c r="D150" i="2" s="1"/>
  <c r="E150" i="2" s="1"/>
  <c r="L134" i="2"/>
  <c r="L235" i="2"/>
  <c r="D235" i="2" s="1"/>
  <c r="E235" i="2" s="1"/>
  <c r="L164" i="2"/>
  <c r="D164" i="2" s="1"/>
  <c r="E164" i="2" s="1"/>
  <c r="L195" i="2"/>
  <c r="D195" i="2" s="1"/>
  <c r="E195" i="2" s="1"/>
  <c r="L216" i="2"/>
  <c r="L147" i="2"/>
  <c r="L174" i="2"/>
  <c r="D174" i="2" s="1"/>
  <c r="E174" i="2" s="1"/>
  <c r="L130" i="2"/>
  <c r="D130" i="2" s="1"/>
  <c r="E130" i="2" s="1"/>
  <c r="L205" i="2"/>
  <c r="D205" i="2" s="1"/>
  <c r="L165" i="2"/>
  <c r="D165" i="2" s="1"/>
  <c r="E165" i="2" s="1"/>
  <c r="L148" i="2"/>
  <c r="D148" i="2" s="1"/>
  <c r="E148" i="2" s="1"/>
  <c r="L220" i="2"/>
  <c r="D220" i="2" s="1"/>
  <c r="E220" i="2" s="1"/>
  <c r="L188" i="2"/>
  <c r="L232" i="2"/>
  <c r="D232" i="2" s="1"/>
  <c r="E232" i="2" s="1"/>
  <c r="L143" i="2"/>
  <c r="D143" i="2" s="1"/>
  <c r="E143" i="2" s="1"/>
  <c r="L210" i="2"/>
  <c r="D210" i="2" s="1"/>
  <c r="L190" i="2"/>
  <c r="D190" i="2" s="1"/>
  <c r="L126" i="2"/>
  <c r="D126" i="2" s="1"/>
  <c r="E126" i="2" s="1"/>
  <c r="L201" i="2"/>
  <c r="D201" i="2" s="1"/>
  <c r="E201" i="2" s="1"/>
  <c r="L157" i="2"/>
  <c r="D157" i="2" s="1"/>
  <c r="L144" i="2"/>
  <c r="L128" i="2"/>
  <c r="L191" i="2"/>
  <c r="D191" i="2" s="1"/>
  <c r="E191" i="2" s="1"/>
  <c r="L226" i="2"/>
  <c r="D226" i="2" s="1"/>
  <c r="E226" i="2" s="1"/>
  <c r="L211" i="2"/>
  <c r="D211" i="2" s="1"/>
  <c r="L179" i="2"/>
  <c r="L227" i="2"/>
  <c r="D227" i="2" s="1"/>
  <c r="E227" i="2" s="1"/>
  <c r="L159" i="2"/>
  <c r="D159" i="2" s="1"/>
  <c r="E159" i="2" s="1"/>
  <c r="L206" i="2"/>
  <c r="D206" i="2" s="1"/>
  <c r="L162" i="2"/>
  <c r="L142" i="2"/>
  <c r="D142" i="2" s="1"/>
  <c r="E142" i="2" s="1"/>
  <c r="L237" i="2"/>
  <c r="D237" i="2" s="1"/>
  <c r="E237" i="2" s="1"/>
  <c r="L197" i="2"/>
  <c r="D197" i="2" s="1"/>
  <c r="L153" i="2"/>
  <c r="L140" i="2"/>
  <c r="D140" i="2" s="1"/>
  <c r="E140" i="2" s="1"/>
  <c r="L241" i="2"/>
  <c r="D241" i="2" s="1"/>
  <c r="E241" i="2" s="1"/>
  <c r="L193" i="2"/>
  <c r="D193" i="2" s="1"/>
  <c r="E193" i="2" s="1"/>
  <c r="L137" i="2"/>
  <c r="D137" i="2" s="1"/>
  <c r="E137" i="2" s="1"/>
  <c r="L224" i="2"/>
  <c r="D224" i="2" s="1"/>
  <c r="E224" i="2" s="1"/>
  <c r="L208" i="2"/>
  <c r="L192" i="2"/>
  <c r="D192" i="2" s="1"/>
  <c r="E192" i="2" s="1"/>
  <c r="L176" i="2"/>
  <c r="D176" i="2" s="1"/>
  <c r="E176" i="2" s="1"/>
  <c r="L160" i="2"/>
  <c r="D160" i="2" s="1"/>
  <c r="E160" i="2" s="1"/>
  <c r="L207" i="2"/>
  <c r="L196" i="2"/>
  <c r="D196" i="2" s="1"/>
  <c r="E196" i="2" s="1"/>
  <c r="L223" i="2"/>
  <c r="D223" i="2" s="1"/>
  <c r="E223" i="2" s="1"/>
  <c r="L238" i="2"/>
  <c r="D238" i="2" s="1"/>
  <c r="E238" i="2" s="1"/>
  <c r="L156" i="2"/>
  <c r="L194" i="2"/>
  <c r="D194" i="2" s="1"/>
  <c r="E194" i="2" s="1"/>
  <c r="L154" i="2"/>
  <c r="D154" i="2" s="1"/>
  <c r="E154" i="2" s="1"/>
  <c r="L229" i="2"/>
  <c r="D229" i="2" s="1"/>
  <c r="E229" i="2" s="1"/>
  <c r="L185" i="2"/>
  <c r="D185" i="2" s="1"/>
  <c r="L145" i="2"/>
  <c r="D145" i="2" s="1"/>
  <c r="E145" i="2" s="1"/>
  <c r="L132" i="2"/>
  <c r="D132" i="2" s="1"/>
  <c r="E132" i="2" s="1"/>
  <c r="L175" i="2"/>
  <c r="D175" i="2" s="1"/>
  <c r="E175" i="2" s="1"/>
  <c r="L239" i="2"/>
  <c r="D239" i="2" s="1"/>
  <c r="L163" i="2"/>
  <c r="D163" i="2" s="1"/>
  <c r="E163" i="2" s="1"/>
  <c r="L146" i="2"/>
  <c r="D146" i="2" s="1"/>
  <c r="E146" i="2" s="1"/>
  <c r="L236" i="2"/>
  <c r="D236" i="2" s="1"/>
  <c r="E236" i="2" s="1"/>
  <c r="L204" i="2"/>
  <c r="L172" i="2"/>
  <c r="D172" i="2" s="1"/>
  <c r="E172" i="2" s="1"/>
  <c r="L222" i="2"/>
  <c r="D222" i="2" s="1"/>
  <c r="E222" i="2" s="1"/>
  <c r="L131" i="2"/>
  <c r="L178" i="2"/>
  <c r="L158" i="2"/>
  <c r="D158" i="2" s="1"/>
  <c r="E158" i="2" s="1"/>
  <c r="L213" i="2"/>
  <c r="D213" i="2" s="1"/>
  <c r="E213" i="2" s="1"/>
  <c r="L189" i="2"/>
  <c r="E266" i="2"/>
  <c r="E286" i="2"/>
  <c r="E302" i="2"/>
  <c r="E334" i="2"/>
  <c r="E251" i="2"/>
  <c r="E267" i="2"/>
  <c r="E283" i="2"/>
  <c r="E299" i="2"/>
  <c r="E280" i="2"/>
  <c r="E296" i="2"/>
  <c r="E360" i="2"/>
  <c r="E305" i="2"/>
  <c r="E277" i="2"/>
  <c r="E349" i="2"/>
  <c r="E249" i="2"/>
  <c r="E317" i="2"/>
  <c r="E261" i="2"/>
  <c r="E309" i="2"/>
  <c r="E311" i="2"/>
  <c r="E332" i="2"/>
  <c r="E412" i="2"/>
  <c r="E457" i="2"/>
  <c r="E430" i="2"/>
  <c r="E373" i="2"/>
  <c r="E298" i="2"/>
  <c r="E379" i="2"/>
  <c r="E320" i="2"/>
  <c r="E301" i="2"/>
  <c r="E477" i="2"/>
  <c r="E354" i="2"/>
  <c r="E434" i="2"/>
  <c r="E357" i="2"/>
  <c r="E282" i="2"/>
  <c r="E458" i="2"/>
  <c r="E319" i="2"/>
  <c r="E383" i="2"/>
  <c r="E463" i="2"/>
  <c r="E272" i="2"/>
  <c r="E452" i="2"/>
  <c r="E500" i="2"/>
  <c r="E273" i="2"/>
  <c r="E321" i="2"/>
  <c r="E401" i="2"/>
  <c r="E310" i="2"/>
  <c r="E326" i="2"/>
  <c r="E438" i="2"/>
  <c r="E454" i="2"/>
  <c r="E487" i="2"/>
  <c r="E433" i="2"/>
  <c r="E368" i="2"/>
  <c r="E475" i="2"/>
  <c r="E345" i="2"/>
  <c r="E450" i="2"/>
  <c r="E246" i="2"/>
  <c r="E262" i="2"/>
  <c r="E407" i="2"/>
  <c r="E449" i="2"/>
  <c r="E284" i="2"/>
  <c r="E323" i="2"/>
  <c r="E445" i="2"/>
  <c r="E394" i="2"/>
  <c r="E367" i="2"/>
  <c r="E335" i="2"/>
  <c r="E285" i="2"/>
  <c r="E242" i="2"/>
  <c r="E215" i="2"/>
  <c r="E151" i="2"/>
  <c r="E205" i="2"/>
  <c r="E157" i="2"/>
  <c r="E239" i="2"/>
  <c r="E218" i="2"/>
  <c r="E187" i="2"/>
  <c r="E210" i="2"/>
  <c r="E233" i="2"/>
  <c r="E185" i="2"/>
  <c r="E211" i="2"/>
  <c r="E206" i="2"/>
  <c r="E190" i="2"/>
  <c r="E181" i="2"/>
  <c r="J3" i="2"/>
  <c r="K3" i="2" s="1"/>
  <c r="L122" i="2" s="1"/>
  <c r="D122" i="2" s="1"/>
  <c r="E170" i="2"/>
  <c r="E177" i="2"/>
  <c r="E327" i="2"/>
  <c r="E391" i="2"/>
  <c r="E431" i="2"/>
  <c r="E455" i="2"/>
  <c r="E258" i="2"/>
  <c r="E364" i="2"/>
  <c r="E396" i="2"/>
  <c r="E490" i="2"/>
  <c r="E297" i="2"/>
  <c r="E393" i="2"/>
  <c r="E425" i="2"/>
  <c r="E489" i="2"/>
  <c r="E314" i="2"/>
  <c r="E346" i="2"/>
  <c r="E442" i="2"/>
  <c r="E508" i="3"/>
  <c r="F508" i="3" s="1"/>
  <c r="E165" i="3"/>
  <c r="F165" i="3" s="1"/>
  <c r="E199" i="3"/>
  <c r="F199" i="3" s="1"/>
  <c r="E143" i="4"/>
  <c r="G142" i="4" s="1"/>
  <c r="I142" i="4" s="1"/>
  <c r="E276" i="3"/>
  <c r="F276" i="3" s="1"/>
  <c r="E340" i="3"/>
  <c r="F340" i="3" s="1"/>
  <c r="E376" i="2"/>
  <c r="E408" i="2"/>
  <c r="E384" i="2"/>
  <c r="E448" i="2"/>
  <c r="E494" i="2"/>
  <c r="E365" i="2"/>
  <c r="E413" i="2"/>
  <c r="E429" i="2"/>
  <c r="E318" i="2"/>
  <c r="E366" i="2"/>
  <c r="E446" i="2"/>
  <c r="E325" i="2"/>
  <c r="E472" i="3"/>
  <c r="F472" i="3" s="1"/>
  <c r="E244" i="3"/>
  <c r="F244" i="3" s="1"/>
  <c r="E308" i="2"/>
  <c r="E372" i="2"/>
  <c r="E388" i="2"/>
  <c r="E447" i="2"/>
  <c r="E498" i="2"/>
  <c r="E337" i="2"/>
  <c r="E369" i="2"/>
  <c r="E417" i="2"/>
  <c r="E306" i="2"/>
  <c r="E322" i="2"/>
  <c r="E370" i="2"/>
  <c r="E418" i="2"/>
  <c r="E466" i="2"/>
  <c r="E304" i="2"/>
  <c r="E428" i="2"/>
  <c r="E444" i="2"/>
  <c r="E460" i="2"/>
  <c r="E492" i="2"/>
  <c r="E437" i="2"/>
  <c r="E453" i="2"/>
  <c r="E469" i="2"/>
  <c r="E470" i="2"/>
  <c r="E504" i="3"/>
  <c r="F504" i="3" s="1"/>
  <c r="E421" i="3"/>
  <c r="F421" i="3" s="1"/>
  <c r="E141" i="3"/>
  <c r="F141" i="3" s="1"/>
  <c r="E184" i="3"/>
  <c r="F184" i="3" s="1"/>
  <c r="E95" i="3"/>
  <c r="F95" i="3" s="1"/>
  <c r="E441" i="3"/>
  <c r="F441" i="3" s="1"/>
  <c r="E255" i="2"/>
  <c r="E271" i="2"/>
  <c r="E303" i="2"/>
  <c r="E359" i="2"/>
  <c r="E375" i="2"/>
  <c r="E439" i="2"/>
  <c r="E480" i="2"/>
  <c r="E496" i="2"/>
  <c r="E252" i="2"/>
  <c r="E268" i="2"/>
  <c r="E307" i="2"/>
  <c r="E355" i="2"/>
  <c r="E371" i="2"/>
  <c r="E419" i="2"/>
  <c r="E435" i="2"/>
  <c r="E512" i="3"/>
  <c r="F512" i="3" s="1"/>
  <c r="E148" i="3"/>
  <c r="F148" i="3" s="1"/>
  <c r="E109" i="3"/>
  <c r="F109" i="3" s="1"/>
  <c r="E26" i="4"/>
  <c r="G25" i="4" s="1"/>
  <c r="I25" i="4" s="1"/>
  <c r="E433" i="3"/>
  <c r="F433" i="3" s="1"/>
  <c r="E517" i="3"/>
  <c r="F517" i="3" s="1"/>
  <c r="E254" i="2"/>
  <c r="E259" i="2"/>
  <c r="E395" i="2"/>
  <c r="E411" i="2"/>
  <c r="E443" i="2"/>
  <c r="E459" i="2"/>
  <c r="E491" i="2"/>
  <c r="E133" i="2"/>
  <c r="E501" i="2"/>
  <c r="E493" i="2"/>
  <c r="E240" i="2"/>
  <c r="E197" i="2"/>
  <c r="E256" i="2"/>
  <c r="E295" i="2"/>
  <c r="E479" i="2"/>
  <c r="E497" i="2"/>
  <c r="E292" i="2"/>
  <c r="E60" i="4"/>
  <c r="G59" i="4" s="1"/>
  <c r="I59" i="4" s="1"/>
  <c r="E287" i="3"/>
  <c r="F287" i="3" s="1"/>
  <c r="E72" i="4"/>
  <c r="G71" i="4" s="1"/>
  <c r="I71" i="4" s="1"/>
  <c r="E380" i="4"/>
  <c r="G379" i="4" s="1"/>
  <c r="I379" i="4" s="1"/>
  <c r="E314" i="4"/>
  <c r="G313" i="4" s="1"/>
  <c r="I313" i="4" s="1"/>
  <c r="E488" i="3"/>
  <c r="F488" i="3" s="1"/>
  <c r="E135" i="3"/>
  <c r="F135" i="3" s="1"/>
  <c r="E125" i="3"/>
  <c r="F125" i="3" s="1"/>
  <c r="E83" i="3"/>
  <c r="F83" i="3" s="1"/>
  <c r="E149" i="3"/>
  <c r="F149" i="3" s="1"/>
  <c r="E327" i="3"/>
  <c r="F327" i="3" s="1"/>
  <c r="E436" i="3"/>
  <c r="F436" i="3" s="1"/>
  <c r="E401" i="3"/>
  <c r="F401" i="3" s="1"/>
  <c r="E216" i="3"/>
  <c r="F216" i="3" s="1"/>
  <c r="E164" i="3"/>
  <c r="F164" i="3" s="1"/>
  <c r="E58" i="4"/>
  <c r="G57" i="4" s="1"/>
  <c r="I57" i="4" s="1"/>
  <c r="E38" i="4"/>
  <c r="G37" i="4" s="1"/>
  <c r="I37" i="4" s="1"/>
  <c r="E303" i="3"/>
  <c r="F303" i="3" s="1"/>
  <c r="E132" i="3"/>
  <c r="F132" i="3" s="1"/>
  <c r="E71" i="3"/>
  <c r="F71" i="3" s="1"/>
  <c r="E63" i="3"/>
  <c r="F63" i="3" s="1"/>
  <c r="E47" i="3"/>
  <c r="F47" i="3" s="1"/>
  <c r="E56" i="4"/>
  <c r="G55" i="4" s="1"/>
  <c r="I55" i="4" s="1"/>
  <c r="E105" i="3"/>
  <c r="F105" i="3" s="1"/>
  <c r="E412" i="3"/>
  <c r="F412" i="3" s="1"/>
  <c r="E255" i="3"/>
  <c r="F255" i="3" s="1"/>
  <c r="E170" i="4"/>
  <c r="G169" i="4" s="1"/>
  <c r="I169" i="4" s="1"/>
  <c r="E127" i="3"/>
  <c r="F127" i="3" s="1"/>
  <c r="E283" i="3"/>
  <c r="F283" i="3" s="1"/>
  <c r="E32" i="3"/>
  <c r="F32" i="3" s="1"/>
  <c r="E22" i="4"/>
  <c r="G21" i="4" s="1"/>
  <c r="I21" i="4" s="1"/>
  <c r="E406" i="3"/>
  <c r="F406" i="3" s="1"/>
  <c r="E277" i="3"/>
  <c r="F277" i="3" s="1"/>
  <c r="E456" i="3"/>
  <c r="F456" i="3" s="1"/>
  <c r="E146" i="4"/>
  <c r="G145" i="4" s="1"/>
  <c r="I145" i="4" s="1"/>
  <c r="E451" i="4"/>
  <c r="G450" i="4" s="1"/>
  <c r="I450" i="4" s="1"/>
  <c r="E228" i="3"/>
  <c r="F228" i="3" s="1"/>
  <c r="E133" i="3"/>
  <c r="F133" i="3" s="1"/>
  <c r="E162" i="4"/>
  <c r="G161" i="4" s="1"/>
  <c r="I161" i="4" s="1"/>
  <c r="E81" i="3"/>
  <c r="F81" i="3" s="1"/>
  <c r="E271" i="3"/>
  <c r="F271" i="3" s="1"/>
  <c r="E260" i="3"/>
  <c r="F260" i="3" s="1"/>
  <c r="E87" i="3"/>
  <c r="F87" i="3" s="1"/>
  <c r="E263" i="3"/>
  <c r="F263" i="3" s="1"/>
  <c r="E191" i="3"/>
  <c r="F191" i="3" s="1"/>
  <c r="E139" i="3"/>
  <c r="F139" i="3" s="1"/>
  <c r="E460" i="3"/>
  <c r="F460" i="3" s="1"/>
  <c r="E113" i="3"/>
  <c r="F113" i="3" s="1"/>
  <c r="E463" i="4"/>
  <c r="G462" i="4" s="1"/>
  <c r="I462" i="4" s="1"/>
  <c r="E200" i="3"/>
  <c r="F200" i="3" s="1"/>
  <c r="E176" i="3"/>
  <c r="F176" i="3" s="1"/>
  <c r="E50" i="4"/>
  <c r="G49" i="4" s="1"/>
  <c r="I49" i="4" s="1"/>
  <c r="E42" i="4"/>
  <c r="G41" i="4" s="1"/>
  <c r="I41" i="4" s="1"/>
  <c r="E34" i="4"/>
  <c r="G33" i="4" s="1"/>
  <c r="I33" i="4" s="1"/>
  <c r="E102" i="4"/>
  <c r="G101" i="4" s="1"/>
  <c r="I101" i="4" s="1"/>
  <c r="E359" i="3"/>
  <c r="F359" i="3" s="1"/>
  <c r="E97" i="3"/>
  <c r="F97" i="3" s="1"/>
  <c r="E434" i="3"/>
  <c r="F434" i="3" s="1"/>
  <c r="E473" i="3"/>
  <c r="F473" i="3" s="1"/>
  <c r="E269" i="3"/>
  <c r="F269" i="3" s="1"/>
  <c r="E84" i="4"/>
  <c r="G83" i="4" s="1"/>
  <c r="I83" i="4" s="1"/>
  <c r="E292" i="3"/>
  <c r="F292" i="3" s="1"/>
  <c r="E435" i="4"/>
  <c r="G434" i="4" s="1"/>
  <c r="I434" i="4" s="1"/>
  <c r="E129" i="3"/>
  <c r="F129" i="3" s="1"/>
  <c r="E363" i="3"/>
  <c r="F363" i="3" s="1"/>
  <c r="E262" i="4"/>
  <c r="G261" i="4" s="1"/>
  <c r="I261" i="4" s="1"/>
  <c r="E242" i="4"/>
  <c r="G241" i="4" s="1"/>
  <c r="I241" i="4" s="1"/>
  <c r="E316" i="3"/>
  <c r="F316" i="3" s="1"/>
  <c r="E429" i="3"/>
  <c r="F429" i="3" s="1"/>
  <c r="E284" i="3"/>
  <c r="F284" i="3" s="1"/>
  <c r="E475" i="4"/>
  <c r="G474" i="4" s="1"/>
  <c r="I474" i="4" s="1"/>
  <c r="E381" i="3"/>
  <c r="F381" i="3" s="1"/>
  <c r="E224" i="3"/>
  <c r="F224" i="3" s="1"/>
  <c r="E414" i="3"/>
  <c r="F414" i="3" s="1"/>
  <c r="E509" i="3"/>
  <c r="F509" i="3" s="1"/>
  <c r="E61" i="3"/>
  <c r="F61" i="3" s="1"/>
  <c r="E403" i="4"/>
  <c r="G402" i="4" s="1"/>
  <c r="I402" i="4" s="1"/>
  <c r="E371" i="3"/>
  <c r="F371" i="3" s="1"/>
  <c r="E250" i="4"/>
  <c r="G249" i="4" s="1"/>
  <c r="I249" i="4" s="1"/>
  <c r="E127" i="4"/>
  <c r="G126" i="4" s="1"/>
  <c r="I126" i="4" s="1"/>
  <c r="E389" i="3"/>
  <c r="F389" i="3" s="1"/>
  <c r="E295" i="3"/>
  <c r="F295" i="3" s="1"/>
  <c r="E273" i="3"/>
  <c r="F273" i="3" s="1"/>
  <c r="E409" i="3"/>
  <c r="F409" i="3" s="1"/>
  <c r="E431" i="4"/>
  <c r="G430" i="4" s="1"/>
  <c r="I430" i="4" s="1"/>
  <c r="E153" i="3"/>
  <c r="F153" i="3" s="1"/>
  <c r="E175" i="3"/>
  <c r="F175" i="3" s="1"/>
  <c r="E215" i="4"/>
  <c r="G214" i="4" s="1"/>
  <c r="I214" i="4" s="1"/>
  <c r="E14" i="4"/>
  <c r="G13" i="4" s="1"/>
  <c r="I13" i="4" s="1"/>
  <c r="E422" i="3"/>
  <c r="F422" i="3" s="1"/>
  <c r="E241" i="3"/>
  <c r="F241" i="3" s="1"/>
  <c r="E209" i="3"/>
  <c r="F209" i="3" s="1"/>
  <c r="E268" i="3"/>
  <c r="F268" i="3" s="1"/>
  <c r="E428" i="3"/>
  <c r="F428" i="3" s="1"/>
  <c r="E147" i="3"/>
  <c r="F147" i="3" s="1"/>
  <c r="E189" i="3"/>
  <c r="F189" i="3" s="1"/>
  <c r="E169" i="3"/>
  <c r="F169" i="3" s="1"/>
  <c r="E330" i="4"/>
  <c r="G329" i="4" s="1"/>
  <c r="I329" i="4" s="1"/>
  <c r="E275" i="3"/>
  <c r="F275" i="3" s="1"/>
  <c r="E140" i="3"/>
  <c r="F140" i="3" s="1"/>
  <c r="E410" i="3"/>
  <c r="F410" i="3" s="1"/>
  <c r="E457" i="3"/>
  <c r="F457" i="3" s="1"/>
  <c r="E324" i="3"/>
  <c r="F324" i="3" s="1"/>
  <c r="E233" i="3"/>
  <c r="F233" i="3" s="1"/>
  <c r="E201" i="3"/>
  <c r="F201" i="3" s="1"/>
  <c r="E469" i="3"/>
  <c r="F469" i="3" s="1"/>
  <c r="E188" i="3"/>
  <c r="F188" i="3" s="1"/>
  <c r="E111" i="3"/>
  <c r="F111" i="3" s="1"/>
  <c r="E29" i="3"/>
  <c r="F29" i="3" s="1"/>
  <c r="E402" i="3"/>
  <c r="F402" i="3" s="1"/>
  <c r="E489" i="3"/>
  <c r="F489" i="3" s="1"/>
  <c r="E417" i="3"/>
  <c r="F417" i="3" s="1"/>
  <c r="E356" i="3"/>
  <c r="F356" i="3" s="1"/>
  <c r="E249" i="3"/>
  <c r="F249" i="3" s="1"/>
  <c r="E217" i="3"/>
  <c r="F217" i="3" s="1"/>
  <c r="E516" i="3"/>
  <c r="F516" i="3" s="1"/>
  <c r="E496" i="3"/>
  <c r="F496" i="3" s="1"/>
  <c r="E177" i="3"/>
  <c r="F177" i="3" s="1"/>
  <c r="E161" i="3"/>
  <c r="F161" i="3" s="1"/>
  <c r="E145" i="3"/>
  <c r="F145" i="3" s="1"/>
  <c r="E151" i="3"/>
  <c r="F151" i="3" s="1"/>
  <c r="E45" i="3"/>
  <c r="F45" i="3" s="1"/>
  <c r="E364" i="3"/>
  <c r="F364" i="3" s="1"/>
  <c r="E393" i="3"/>
  <c r="F393" i="3" s="1"/>
  <c r="E69" i="3"/>
  <c r="F69" i="3" s="1"/>
  <c r="E348" i="3"/>
  <c r="F348" i="3" s="1"/>
  <c r="E285" i="3"/>
  <c r="F285" i="3" s="1"/>
  <c r="E372" i="3"/>
  <c r="F372" i="3" s="1"/>
  <c r="E308" i="3"/>
  <c r="F308" i="3" s="1"/>
  <c r="E181" i="3"/>
  <c r="F181" i="3" s="1"/>
  <c r="E139" i="4"/>
  <c r="G138" i="4" s="1"/>
  <c r="I138" i="4" s="1"/>
  <c r="E79" i="3"/>
  <c r="F79" i="3" s="1"/>
  <c r="E252" i="3"/>
  <c r="F252" i="3" s="1"/>
  <c r="E335" i="3"/>
  <c r="F335" i="3" s="1"/>
  <c r="E172" i="3"/>
  <c r="F172" i="3" s="1"/>
  <c r="E93" i="3"/>
  <c r="F93" i="3" s="1"/>
  <c r="E65" i="3"/>
  <c r="F65" i="3" s="1"/>
  <c r="E99" i="3"/>
  <c r="F99" i="3" s="1"/>
  <c r="E505" i="3"/>
  <c r="F505" i="3" s="1"/>
  <c r="E438" i="3"/>
  <c r="F438" i="3" s="1"/>
  <c r="E436" i="4"/>
  <c r="G435" i="4" s="1"/>
  <c r="I435" i="4" s="1"/>
  <c r="E453" i="3"/>
  <c r="F453" i="3" s="1"/>
  <c r="E476" i="3"/>
  <c r="F476" i="3" s="1"/>
  <c r="E444" i="3"/>
  <c r="F444" i="3" s="1"/>
  <c r="E386" i="3"/>
  <c r="F386" i="3" s="1"/>
  <c r="E205" i="3"/>
  <c r="F205" i="3" s="1"/>
  <c r="E465" i="3"/>
  <c r="F465" i="3" s="1"/>
  <c r="E430" i="3"/>
  <c r="F430" i="3" s="1"/>
  <c r="E137" i="3"/>
  <c r="F137" i="3" s="1"/>
  <c r="E299" i="3"/>
  <c r="F299" i="3" s="1"/>
  <c r="E192" i="3"/>
  <c r="F192" i="3" s="1"/>
  <c r="E124" i="3"/>
  <c r="F124" i="3" s="1"/>
  <c r="E311" i="3"/>
  <c r="F311" i="3" s="1"/>
  <c r="E115" i="3"/>
  <c r="F115" i="3" s="1"/>
  <c r="E351" i="3"/>
  <c r="F351" i="3" s="1"/>
  <c r="E240" i="3"/>
  <c r="F240" i="3" s="1"/>
  <c r="E208" i="3"/>
  <c r="F208" i="3" s="1"/>
  <c r="E53" i="3"/>
  <c r="F53" i="3" s="1"/>
  <c r="E37" i="3"/>
  <c r="F37" i="3" s="1"/>
  <c r="E513" i="3"/>
  <c r="F513" i="3" s="1"/>
  <c r="E245" i="3"/>
  <c r="F245" i="3" s="1"/>
  <c r="E221" i="3"/>
  <c r="F221" i="3" s="1"/>
  <c r="E28" i="3"/>
  <c r="F28" i="3" s="1"/>
  <c r="E360" i="4"/>
  <c r="G359" i="4" s="1"/>
  <c r="I359" i="4" s="1"/>
  <c r="E418" i="3"/>
  <c r="F418" i="3" s="1"/>
  <c r="E468" i="4"/>
  <c r="G467" i="4" s="1"/>
  <c r="I467" i="4" s="1"/>
  <c r="E485" i="3"/>
  <c r="F485" i="3" s="1"/>
  <c r="E409" i="4"/>
  <c r="G408" i="4" s="1"/>
  <c r="I408" i="4" s="1"/>
  <c r="E426" i="3"/>
  <c r="F426" i="3" s="1"/>
  <c r="E351" i="4"/>
  <c r="G350" i="4" s="1"/>
  <c r="I350" i="4" s="1"/>
  <c r="E368" i="3"/>
  <c r="F368" i="3" s="1"/>
  <c r="E327" i="4"/>
  <c r="G326" i="4" s="1"/>
  <c r="I326" i="4" s="1"/>
  <c r="E344" i="3"/>
  <c r="F344" i="3" s="1"/>
  <c r="E432" i="3"/>
  <c r="F432" i="3" s="1"/>
  <c r="E464" i="3"/>
  <c r="F464" i="3" s="1"/>
  <c r="E315" i="3"/>
  <c r="F315" i="3" s="1"/>
  <c r="E444" i="4"/>
  <c r="G443" i="4" s="1"/>
  <c r="I443" i="4" s="1"/>
  <c r="E461" i="3"/>
  <c r="F461" i="3" s="1"/>
  <c r="E428" i="4"/>
  <c r="G427" i="4" s="1"/>
  <c r="I427" i="4" s="1"/>
  <c r="E445" i="3"/>
  <c r="F445" i="3" s="1"/>
  <c r="E311" i="4"/>
  <c r="G310" i="4" s="1"/>
  <c r="I310" i="4" s="1"/>
  <c r="E328" i="3"/>
  <c r="F328" i="3" s="1"/>
  <c r="E229" i="3"/>
  <c r="F229" i="3" s="1"/>
  <c r="E213" i="3"/>
  <c r="F213" i="3" s="1"/>
  <c r="E195" i="3"/>
  <c r="F195" i="3" s="1"/>
  <c r="E171" i="3"/>
  <c r="F171" i="3" s="1"/>
  <c r="E155" i="3"/>
  <c r="F155" i="3" s="1"/>
  <c r="E131" i="3"/>
  <c r="F131" i="3" s="1"/>
  <c r="E57" i="3"/>
  <c r="F57" i="3" s="1"/>
  <c r="E49" i="3"/>
  <c r="F49" i="3" s="1"/>
  <c r="E41" i="3"/>
  <c r="F41" i="3" s="1"/>
  <c r="E33" i="3"/>
  <c r="F33" i="3" s="1"/>
  <c r="E390" i="3"/>
  <c r="F390" i="3" s="1"/>
  <c r="E460" i="4"/>
  <c r="G459" i="4" s="1"/>
  <c r="I459" i="4" s="1"/>
  <c r="E477" i="3"/>
  <c r="F477" i="3" s="1"/>
  <c r="E408" i="4"/>
  <c r="G407" i="4" s="1"/>
  <c r="I407" i="4" s="1"/>
  <c r="E425" i="3"/>
  <c r="F425" i="3" s="1"/>
  <c r="E295" i="4"/>
  <c r="G294" i="4" s="1"/>
  <c r="I294" i="4" s="1"/>
  <c r="E312" i="3"/>
  <c r="F312" i="3" s="1"/>
  <c r="E281" i="3"/>
  <c r="F281" i="3" s="1"/>
  <c r="E185" i="3"/>
  <c r="F185" i="3" s="1"/>
  <c r="E263" i="4"/>
  <c r="G262" i="4" s="1"/>
  <c r="I262" i="4" s="1"/>
  <c r="E280" i="3"/>
  <c r="F280" i="3" s="1"/>
  <c r="E476" i="4"/>
  <c r="G475" i="4" s="1"/>
  <c r="I475" i="4" s="1"/>
  <c r="E493" i="3"/>
  <c r="F493" i="3" s="1"/>
  <c r="E420" i="4"/>
  <c r="G419" i="4" s="1"/>
  <c r="I419" i="4" s="1"/>
  <c r="E437" i="3"/>
  <c r="F437" i="3" s="1"/>
  <c r="E343" i="4"/>
  <c r="G342" i="4" s="1"/>
  <c r="I342" i="4" s="1"/>
  <c r="E360" i="3"/>
  <c r="F360" i="3" s="1"/>
  <c r="E279" i="4"/>
  <c r="G278" i="4" s="1"/>
  <c r="I278" i="4" s="1"/>
  <c r="E296" i="3"/>
  <c r="F296" i="3" s="1"/>
  <c r="E253" i="3"/>
  <c r="F253" i="3" s="1"/>
  <c r="E237" i="3"/>
  <c r="F237" i="3" s="1"/>
  <c r="E15" i="3"/>
  <c r="E473" i="4"/>
  <c r="G472" i="4" s="1"/>
  <c r="I472" i="4" s="1"/>
  <c r="E490" i="3"/>
  <c r="F490" i="3" s="1"/>
  <c r="E320" i="4"/>
  <c r="G319" i="4" s="1"/>
  <c r="I319" i="4" s="1"/>
  <c r="E337" i="3"/>
  <c r="F337" i="3" s="1"/>
  <c r="E272" i="4"/>
  <c r="G271" i="4" s="1"/>
  <c r="I271" i="4" s="1"/>
  <c r="E289" i="3"/>
  <c r="F289" i="3" s="1"/>
  <c r="E309" i="4"/>
  <c r="G308" i="4" s="1"/>
  <c r="I308" i="4" s="1"/>
  <c r="E326" i="3"/>
  <c r="F326" i="3" s="1"/>
  <c r="E277" i="4"/>
  <c r="G276" i="4" s="1"/>
  <c r="I276" i="4" s="1"/>
  <c r="E294" i="3"/>
  <c r="F294" i="3" s="1"/>
  <c r="E201" i="4"/>
  <c r="G200" i="4" s="1"/>
  <c r="I200" i="4" s="1"/>
  <c r="E218" i="3"/>
  <c r="F218" i="3" s="1"/>
  <c r="E185" i="4"/>
  <c r="G184" i="4" s="1"/>
  <c r="I184" i="4" s="1"/>
  <c r="E202" i="3"/>
  <c r="F202" i="3" s="1"/>
  <c r="E173" i="4"/>
  <c r="G172" i="4" s="1"/>
  <c r="I172" i="4" s="1"/>
  <c r="E190" i="3"/>
  <c r="F190" i="3" s="1"/>
  <c r="E157" i="4"/>
  <c r="G156" i="4" s="1"/>
  <c r="I156" i="4" s="1"/>
  <c r="E174" i="3"/>
  <c r="F174" i="3" s="1"/>
  <c r="E141" i="4"/>
  <c r="G140" i="4" s="1"/>
  <c r="I140" i="4" s="1"/>
  <c r="E158" i="3"/>
  <c r="F158" i="3" s="1"/>
  <c r="E109" i="4"/>
  <c r="G108" i="4" s="1"/>
  <c r="I108" i="4" s="1"/>
  <c r="E126" i="3"/>
  <c r="F126" i="3" s="1"/>
  <c r="E391" i="4"/>
  <c r="G390" i="4" s="1"/>
  <c r="I390" i="4" s="1"/>
  <c r="E408" i="3"/>
  <c r="F408" i="3" s="1"/>
  <c r="E321" i="4"/>
  <c r="G320" i="4" s="1"/>
  <c r="I320" i="4" s="1"/>
  <c r="E338" i="3"/>
  <c r="F338" i="3" s="1"/>
  <c r="E305" i="4"/>
  <c r="G304" i="4" s="1"/>
  <c r="I304" i="4" s="1"/>
  <c r="E322" i="3"/>
  <c r="F322" i="3" s="1"/>
  <c r="E273" i="4"/>
  <c r="G272" i="4" s="1"/>
  <c r="I272" i="4" s="1"/>
  <c r="E290" i="3"/>
  <c r="F290" i="3" s="1"/>
  <c r="E253" i="4"/>
  <c r="G252" i="4" s="1"/>
  <c r="I252" i="4" s="1"/>
  <c r="E270" i="3"/>
  <c r="F270" i="3" s="1"/>
  <c r="E237" i="4"/>
  <c r="G236" i="4" s="1"/>
  <c r="I236" i="4" s="1"/>
  <c r="E254" i="3"/>
  <c r="F254" i="3" s="1"/>
  <c r="E205" i="4"/>
  <c r="G204" i="4" s="1"/>
  <c r="I204" i="4" s="1"/>
  <c r="E222" i="3"/>
  <c r="F222" i="3" s="1"/>
  <c r="E189" i="4"/>
  <c r="G188" i="4" s="1"/>
  <c r="I188" i="4" s="1"/>
  <c r="E206" i="3"/>
  <c r="F206" i="3" s="1"/>
  <c r="E2" i="4"/>
  <c r="E19" i="3"/>
  <c r="F19" i="3" s="1"/>
  <c r="E61" i="4"/>
  <c r="G60" i="4" s="1"/>
  <c r="I60" i="4" s="1"/>
  <c r="E78" i="3"/>
  <c r="F78" i="3" s="1"/>
  <c r="E37" i="4"/>
  <c r="G36" i="4" s="1"/>
  <c r="I36" i="4" s="1"/>
  <c r="E54" i="3"/>
  <c r="F54" i="3" s="1"/>
  <c r="E29" i="4"/>
  <c r="G28" i="4" s="1"/>
  <c r="I28" i="4" s="1"/>
  <c r="E46" i="3"/>
  <c r="F46" i="3" s="1"/>
  <c r="E21" i="4"/>
  <c r="G20" i="4" s="1"/>
  <c r="I20" i="4" s="1"/>
  <c r="E38" i="3"/>
  <c r="F38" i="3" s="1"/>
  <c r="E478" i="4"/>
  <c r="G477" i="4" s="1"/>
  <c r="I477" i="4" s="1"/>
  <c r="E495" i="3"/>
  <c r="F495" i="3" s="1"/>
  <c r="E407" i="4"/>
  <c r="G406" i="4" s="1"/>
  <c r="I406" i="4" s="1"/>
  <c r="E424" i="3"/>
  <c r="F424" i="3" s="1"/>
  <c r="E226" i="4"/>
  <c r="G225" i="4" s="1"/>
  <c r="I225" i="4" s="1"/>
  <c r="E243" i="3"/>
  <c r="F243" i="3" s="1"/>
  <c r="E194" i="4"/>
  <c r="G193" i="4" s="1"/>
  <c r="I193" i="4" s="1"/>
  <c r="E211" i="3"/>
  <c r="F211" i="3" s="1"/>
  <c r="E91" i="4"/>
  <c r="G90" i="4" s="1"/>
  <c r="I90" i="4" s="1"/>
  <c r="E108" i="3"/>
  <c r="F108" i="3" s="1"/>
  <c r="E83" i="4"/>
  <c r="G82" i="4" s="1"/>
  <c r="I82" i="4" s="1"/>
  <c r="E100" i="3"/>
  <c r="F100" i="3" s="1"/>
  <c r="E55" i="4"/>
  <c r="G54" i="4" s="1"/>
  <c r="I54" i="4" s="1"/>
  <c r="E72" i="3"/>
  <c r="F72" i="3" s="1"/>
  <c r="E234" i="4"/>
  <c r="G233" i="4" s="1"/>
  <c r="I233" i="4" s="1"/>
  <c r="E251" i="3"/>
  <c r="F251" i="3" s="1"/>
  <c r="E202" i="4"/>
  <c r="G201" i="4" s="1"/>
  <c r="I201" i="4" s="1"/>
  <c r="E219" i="3"/>
  <c r="F219" i="3" s="1"/>
  <c r="E49" i="4"/>
  <c r="G48" i="4" s="1"/>
  <c r="I48" i="4" s="1"/>
  <c r="E66" i="3"/>
  <c r="F66" i="3" s="1"/>
  <c r="E485" i="4"/>
  <c r="G484" i="4" s="1"/>
  <c r="I484" i="4" s="1"/>
  <c r="E502" i="3"/>
  <c r="F502" i="3" s="1"/>
  <c r="E469" i="4"/>
  <c r="G468" i="4" s="1"/>
  <c r="I468" i="4" s="1"/>
  <c r="E486" i="3"/>
  <c r="F486" i="3" s="1"/>
  <c r="E453" i="4"/>
  <c r="G452" i="4" s="1"/>
  <c r="I452" i="4" s="1"/>
  <c r="E470" i="3"/>
  <c r="F470" i="3" s="1"/>
  <c r="E437" i="4"/>
  <c r="G436" i="4" s="1"/>
  <c r="I436" i="4" s="1"/>
  <c r="E454" i="3"/>
  <c r="F454" i="3" s="1"/>
  <c r="E494" i="4"/>
  <c r="G493" i="4" s="1"/>
  <c r="I493" i="4" s="1"/>
  <c r="E511" i="3"/>
  <c r="F511" i="3" s="1"/>
  <c r="E406" i="4"/>
  <c r="G405" i="4" s="1"/>
  <c r="I405" i="4" s="1"/>
  <c r="E423" i="3"/>
  <c r="F423" i="3" s="1"/>
  <c r="E398" i="4"/>
  <c r="G397" i="4" s="1"/>
  <c r="I397" i="4" s="1"/>
  <c r="E415" i="3"/>
  <c r="F415" i="3" s="1"/>
  <c r="E390" i="4"/>
  <c r="G389" i="4" s="1"/>
  <c r="I389" i="4" s="1"/>
  <c r="E407" i="3"/>
  <c r="F407" i="3" s="1"/>
  <c r="E382" i="4"/>
  <c r="G381" i="4" s="1"/>
  <c r="I381" i="4" s="1"/>
  <c r="E399" i="3"/>
  <c r="F399" i="3" s="1"/>
  <c r="E374" i="4"/>
  <c r="G373" i="4" s="1"/>
  <c r="I373" i="4" s="1"/>
  <c r="E391" i="3"/>
  <c r="F391" i="3" s="1"/>
  <c r="E366" i="4"/>
  <c r="G365" i="4" s="1"/>
  <c r="I365" i="4" s="1"/>
  <c r="E383" i="3"/>
  <c r="F383" i="3" s="1"/>
  <c r="E358" i="4"/>
  <c r="G357" i="4" s="1"/>
  <c r="I357" i="4" s="1"/>
  <c r="E375" i="3"/>
  <c r="F375" i="3" s="1"/>
  <c r="E482" i="4"/>
  <c r="G481" i="4" s="1"/>
  <c r="I481" i="4" s="1"/>
  <c r="E499" i="3"/>
  <c r="F499" i="3" s="1"/>
  <c r="E466" i="4"/>
  <c r="G465" i="4" s="1"/>
  <c r="I465" i="4" s="1"/>
  <c r="E483" i="3"/>
  <c r="F483" i="3" s="1"/>
  <c r="E450" i="4"/>
  <c r="G449" i="4" s="1"/>
  <c r="I449" i="4" s="1"/>
  <c r="E467" i="3"/>
  <c r="F467" i="3" s="1"/>
  <c r="E434" i="4"/>
  <c r="G433" i="4" s="1"/>
  <c r="I433" i="4" s="1"/>
  <c r="E451" i="3"/>
  <c r="F451" i="3" s="1"/>
  <c r="E371" i="4"/>
  <c r="G370" i="4" s="1"/>
  <c r="I370" i="4" s="1"/>
  <c r="E388" i="3"/>
  <c r="F388" i="3" s="1"/>
  <c r="E348" i="4"/>
  <c r="G347" i="4" s="1"/>
  <c r="I347" i="4" s="1"/>
  <c r="E365" i="3"/>
  <c r="F365" i="3" s="1"/>
  <c r="E332" i="4"/>
  <c r="G331" i="4" s="1"/>
  <c r="I331" i="4" s="1"/>
  <c r="E349" i="3"/>
  <c r="F349" i="3" s="1"/>
  <c r="E316" i="4"/>
  <c r="G315" i="4" s="1"/>
  <c r="I315" i="4" s="1"/>
  <c r="E333" i="3"/>
  <c r="F333" i="3" s="1"/>
  <c r="E300" i="4"/>
  <c r="G299" i="4" s="1"/>
  <c r="I299" i="4" s="1"/>
  <c r="E317" i="3"/>
  <c r="F317" i="3" s="1"/>
  <c r="E284" i="4"/>
  <c r="G283" i="4" s="1"/>
  <c r="I283" i="4" s="1"/>
  <c r="E301" i="3"/>
  <c r="F301" i="3" s="1"/>
  <c r="E414" i="4"/>
  <c r="G413" i="4" s="1"/>
  <c r="I413" i="4" s="1"/>
  <c r="E431" i="3"/>
  <c r="F431" i="3" s="1"/>
  <c r="E402" i="4"/>
  <c r="G401" i="4" s="1"/>
  <c r="I401" i="4" s="1"/>
  <c r="E419" i="3"/>
  <c r="F419" i="3" s="1"/>
  <c r="E233" i="4"/>
  <c r="G232" i="4" s="1"/>
  <c r="I232" i="4" s="1"/>
  <c r="E250" i="3"/>
  <c r="F250" i="3" s="1"/>
  <c r="E177" i="4"/>
  <c r="G176" i="4" s="1"/>
  <c r="I176" i="4" s="1"/>
  <c r="E194" i="3"/>
  <c r="F194" i="3" s="1"/>
  <c r="E161" i="4"/>
  <c r="G160" i="4" s="1"/>
  <c r="I160" i="4" s="1"/>
  <c r="E178" i="3"/>
  <c r="F178" i="3" s="1"/>
  <c r="E145" i="4"/>
  <c r="G144" i="4" s="1"/>
  <c r="I144" i="4" s="1"/>
  <c r="E162" i="3"/>
  <c r="F162" i="3" s="1"/>
  <c r="E129" i="4"/>
  <c r="G128" i="4" s="1"/>
  <c r="I128" i="4" s="1"/>
  <c r="E146" i="3"/>
  <c r="F146" i="3" s="1"/>
  <c r="E113" i="4"/>
  <c r="G112" i="4" s="1"/>
  <c r="I112" i="4" s="1"/>
  <c r="E130" i="3"/>
  <c r="F130" i="3" s="1"/>
  <c r="E101" i="4"/>
  <c r="G100" i="4" s="1"/>
  <c r="I100" i="4" s="1"/>
  <c r="E118" i="3"/>
  <c r="F118" i="3" s="1"/>
  <c r="E470" i="4"/>
  <c r="G469" i="4" s="1"/>
  <c r="I469" i="4" s="1"/>
  <c r="E487" i="3"/>
  <c r="F487" i="3" s="1"/>
  <c r="E438" i="4"/>
  <c r="G437" i="4" s="1"/>
  <c r="I437" i="4" s="1"/>
  <c r="E455" i="3"/>
  <c r="F455" i="3" s="1"/>
  <c r="E399" i="4"/>
  <c r="G398" i="4" s="1"/>
  <c r="I398" i="4" s="1"/>
  <c r="E416" i="3"/>
  <c r="F416" i="3" s="1"/>
  <c r="E75" i="4"/>
  <c r="G74" i="4" s="1"/>
  <c r="I74" i="4" s="1"/>
  <c r="E92" i="3"/>
  <c r="F92" i="3" s="1"/>
  <c r="E63" i="4"/>
  <c r="G62" i="4" s="1"/>
  <c r="I62" i="4" s="1"/>
  <c r="E80" i="3"/>
  <c r="F80" i="3" s="1"/>
  <c r="E59" i="4"/>
  <c r="G58" i="4" s="1"/>
  <c r="I58" i="4" s="1"/>
  <c r="E76" i="3"/>
  <c r="F76" i="3" s="1"/>
  <c r="E27" i="4"/>
  <c r="G26" i="4" s="1"/>
  <c r="I26" i="4" s="1"/>
  <c r="E44" i="3"/>
  <c r="F44" i="3" s="1"/>
  <c r="E19" i="4"/>
  <c r="G18" i="4" s="1"/>
  <c r="I18" i="4" s="1"/>
  <c r="E36" i="3"/>
  <c r="F36" i="3" s="1"/>
  <c r="E9" i="4"/>
  <c r="G8" i="4" s="1"/>
  <c r="I8" i="4" s="1"/>
  <c r="E26" i="3"/>
  <c r="F26" i="3" s="1"/>
  <c r="E457" i="4"/>
  <c r="G456" i="4" s="1"/>
  <c r="I456" i="4" s="1"/>
  <c r="E474" i="3"/>
  <c r="F474" i="3" s="1"/>
  <c r="E441" i="4"/>
  <c r="G440" i="4" s="1"/>
  <c r="I440" i="4" s="1"/>
  <c r="E458" i="3"/>
  <c r="F458" i="3" s="1"/>
  <c r="E425" i="4"/>
  <c r="G424" i="4" s="1"/>
  <c r="I424" i="4" s="1"/>
  <c r="E442" i="3"/>
  <c r="F442" i="3" s="1"/>
  <c r="E375" i="4"/>
  <c r="G374" i="4" s="1"/>
  <c r="I374" i="4" s="1"/>
  <c r="E392" i="3"/>
  <c r="F392" i="3" s="1"/>
  <c r="E336" i="4"/>
  <c r="G335" i="4" s="1"/>
  <c r="I335" i="4" s="1"/>
  <c r="E353" i="3"/>
  <c r="F353" i="3" s="1"/>
  <c r="E288" i="4"/>
  <c r="G287" i="4" s="1"/>
  <c r="I287" i="4" s="1"/>
  <c r="E305" i="3"/>
  <c r="F305" i="3" s="1"/>
  <c r="E341" i="4"/>
  <c r="G340" i="4" s="1"/>
  <c r="I340" i="4" s="1"/>
  <c r="E358" i="3"/>
  <c r="F358" i="3" s="1"/>
  <c r="E293" i="4"/>
  <c r="G292" i="4" s="1"/>
  <c r="I292" i="4" s="1"/>
  <c r="E310" i="3"/>
  <c r="F310" i="3" s="1"/>
  <c r="E225" i="4"/>
  <c r="G224" i="4" s="1"/>
  <c r="I224" i="4" s="1"/>
  <c r="E242" i="3"/>
  <c r="F242" i="3" s="1"/>
  <c r="E217" i="4"/>
  <c r="G216" i="4" s="1"/>
  <c r="I216" i="4" s="1"/>
  <c r="E234" i="3"/>
  <c r="F234" i="3" s="1"/>
  <c r="E193" i="4"/>
  <c r="G192" i="4" s="1"/>
  <c r="I192" i="4" s="1"/>
  <c r="E210" i="3"/>
  <c r="F210" i="3" s="1"/>
  <c r="E125" i="4"/>
  <c r="G124" i="4" s="1"/>
  <c r="I124" i="4" s="1"/>
  <c r="E142" i="3"/>
  <c r="F142" i="3" s="1"/>
  <c r="E337" i="4"/>
  <c r="G336" i="4" s="1"/>
  <c r="I336" i="4" s="1"/>
  <c r="E354" i="3"/>
  <c r="F354" i="3" s="1"/>
  <c r="E289" i="4"/>
  <c r="G288" i="4" s="1"/>
  <c r="I288" i="4" s="1"/>
  <c r="E306" i="3"/>
  <c r="F306" i="3" s="1"/>
  <c r="E261" i="4"/>
  <c r="G260" i="4" s="1"/>
  <c r="I260" i="4" s="1"/>
  <c r="E278" i="3"/>
  <c r="F278" i="3" s="1"/>
  <c r="E245" i="4"/>
  <c r="G244" i="4" s="1"/>
  <c r="I244" i="4" s="1"/>
  <c r="E262" i="3"/>
  <c r="F262" i="3" s="1"/>
  <c r="E221" i="4"/>
  <c r="G220" i="4" s="1"/>
  <c r="I220" i="4" s="1"/>
  <c r="E238" i="3"/>
  <c r="F238" i="3" s="1"/>
  <c r="E85" i="4"/>
  <c r="G84" i="4" s="1"/>
  <c r="I84" i="4" s="1"/>
  <c r="E102" i="3"/>
  <c r="F102" i="3" s="1"/>
  <c r="E69" i="4"/>
  <c r="G68" i="4" s="1"/>
  <c r="I68" i="4" s="1"/>
  <c r="E86" i="3"/>
  <c r="F86" i="3" s="1"/>
  <c r="E45" i="4"/>
  <c r="G44" i="4" s="1"/>
  <c r="I44" i="4" s="1"/>
  <c r="E62" i="3"/>
  <c r="F62" i="3" s="1"/>
  <c r="E446" i="4"/>
  <c r="G445" i="4" s="1"/>
  <c r="I445" i="4" s="1"/>
  <c r="E463" i="3"/>
  <c r="F463" i="3" s="1"/>
  <c r="E87" i="4"/>
  <c r="G86" i="4" s="1"/>
  <c r="I86" i="4" s="1"/>
  <c r="E104" i="3"/>
  <c r="F104" i="3" s="1"/>
  <c r="E79" i="4"/>
  <c r="G78" i="4" s="1"/>
  <c r="I78" i="4" s="1"/>
  <c r="E96" i="3"/>
  <c r="F96" i="3" s="1"/>
  <c r="E43" i="4"/>
  <c r="G42" i="4" s="1"/>
  <c r="I42" i="4" s="1"/>
  <c r="E60" i="3"/>
  <c r="F60" i="3" s="1"/>
  <c r="E35" i="4"/>
  <c r="G34" i="4" s="1"/>
  <c r="I34" i="4" s="1"/>
  <c r="E52" i="3"/>
  <c r="F52" i="3" s="1"/>
  <c r="E5" i="4"/>
  <c r="G4" i="4" s="1"/>
  <c r="I4" i="4" s="1"/>
  <c r="E22" i="3"/>
  <c r="F22" i="3" s="1"/>
  <c r="E481" i="4"/>
  <c r="G480" i="4" s="1"/>
  <c r="I480" i="4" s="1"/>
  <c r="E498" i="3"/>
  <c r="F498" i="3" s="1"/>
  <c r="E465" i="4"/>
  <c r="G464" i="4" s="1"/>
  <c r="I464" i="4" s="1"/>
  <c r="E482" i="3"/>
  <c r="F482" i="3" s="1"/>
  <c r="E449" i="4"/>
  <c r="G448" i="4" s="1"/>
  <c r="I448" i="4" s="1"/>
  <c r="E466" i="3"/>
  <c r="F466" i="3" s="1"/>
  <c r="E433" i="4"/>
  <c r="G432" i="4" s="1"/>
  <c r="I432" i="4" s="1"/>
  <c r="E450" i="3"/>
  <c r="F450" i="3" s="1"/>
  <c r="E367" i="4"/>
  <c r="G366" i="4" s="1"/>
  <c r="I366" i="4" s="1"/>
  <c r="E384" i="3"/>
  <c r="F384" i="3" s="1"/>
  <c r="E344" i="4"/>
  <c r="G343" i="4" s="1"/>
  <c r="I343" i="4" s="1"/>
  <c r="E361" i="3"/>
  <c r="F361" i="3" s="1"/>
  <c r="E328" i="4"/>
  <c r="G327" i="4" s="1"/>
  <c r="I327" i="4" s="1"/>
  <c r="E345" i="3"/>
  <c r="F345" i="3" s="1"/>
  <c r="E312" i="4"/>
  <c r="G311" i="4" s="1"/>
  <c r="I311" i="4" s="1"/>
  <c r="E329" i="3"/>
  <c r="F329" i="3" s="1"/>
  <c r="E296" i="4"/>
  <c r="G295" i="4" s="1"/>
  <c r="I295" i="4" s="1"/>
  <c r="E313" i="3"/>
  <c r="F313" i="3" s="1"/>
  <c r="E280" i="4"/>
  <c r="G279" i="4" s="1"/>
  <c r="I279" i="4" s="1"/>
  <c r="E297" i="3"/>
  <c r="F297" i="3" s="1"/>
  <c r="E357" i="4"/>
  <c r="G356" i="4" s="1"/>
  <c r="I356" i="4" s="1"/>
  <c r="E374" i="3"/>
  <c r="F374" i="3" s="1"/>
  <c r="E349" i="4"/>
  <c r="G348" i="4" s="1"/>
  <c r="I348" i="4" s="1"/>
  <c r="E366" i="3"/>
  <c r="F366" i="3" s="1"/>
  <c r="E333" i="4"/>
  <c r="G332" i="4" s="1"/>
  <c r="I332" i="4" s="1"/>
  <c r="E350" i="3"/>
  <c r="F350" i="3" s="1"/>
  <c r="E317" i="4"/>
  <c r="G316" i="4" s="1"/>
  <c r="I316" i="4" s="1"/>
  <c r="E334" i="3"/>
  <c r="F334" i="3" s="1"/>
  <c r="E301" i="4"/>
  <c r="G300" i="4" s="1"/>
  <c r="I300" i="4" s="1"/>
  <c r="E318" i="3"/>
  <c r="F318" i="3" s="1"/>
  <c r="E285" i="4"/>
  <c r="G284" i="4" s="1"/>
  <c r="I284" i="4" s="1"/>
  <c r="E302" i="3"/>
  <c r="F302" i="3" s="1"/>
  <c r="E269" i="4"/>
  <c r="G268" i="4" s="1"/>
  <c r="I268" i="4" s="1"/>
  <c r="E286" i="3"/>
  <c r="F286" i="3" s="1"/>
  <c r="E222" i="4"/>
  <c r="G221" i="4" s="1"/>
  <c r="I221" i="4" s="1"/>
  <c r="E239" i="3"/>
  <c r="F239" i="3" s="1"/>
  <c r="E214" i="4"/>
  <c r="G213" i="4" s="1"/>
  <c r="I213" i="4" s="1"/>
  <c r="E231" i="3"/>
  <c r="F231" i="3" s="1"/>
  <c r="E206" i="4"/>
  <c r="G205" i="4" s="1"/>
  <c r="I205" i="4" s="1"/>
  <c r="E223" i="3"/>
  <c r="F223" i="3" s="1"/>
  <c r="E198" i="4"/>
  <c r="G197" i="4" s="1"/>
  <c r="I197" i="4" s="1"/>
  <c r="E215" i="3"/>
  <c r="F215" i="3" s="1"/>
  <c r="E190" i="4"/>
  <c r="G189" i="4" s="1"/>
  <c r="I189" i="4" s="1"/>
  <c r="E207" i="3"/>
  <c r="F207" i="3" s="1"/>
  <c r="E181" i="4"/>
  <c r="G180" i="4" s="1"/>
  <c r="I180" i="4" s="1"/>
  <c r="E198" i="3"/>
  <c r="F198" i="3" s="1"/>
  <c r="E165" i="4"/>
  <c r="G164" i="4" s="1"/>
  <c r="I164" i="4" s="1"/>
  <c r="E182" i="3"/>
  <c r="F182" i="3" s="1"/>
  <c r="E149" i="4"/>
  <c r="G148" i="4" s="1"/>
  <c r="I148" i="4" s="1"/>
  <c r="E166" i="3"/>
  <c r="F166" i="3" s="1"/>
  <c r="E133" i="4"/>
  <c r="G132" i="4" s="1"/>
  <c r="I132" i="4" s="1"/>
  <c r="E150" i="3"/>
  <c r="F150" i="3" s="1"/>
  <c r="E117" i="4"/>
  <c r="G116" i="4" s="1"/>
  <c r="I116" i="4" s="1"/>
  <c r="E134" i="3"/>
  <c r="F134" i="3" s="1"/>
  <c r="E105" i="4"/>
  <c r="G104" i="4" s="1"/>
  <c r="I104" i="4" s="1"/>
  <c r="E122" i="3"/>
  <c r="F122" i="3" s="1"/>
  <c r="E353" i="4"/>
  <c r="G352" i="4" s="1"/>
  <c r="I352" i="4" s="1"/>
  <c r="E370" i="3"/>
  <c r="F370" i="3" s="1"/>
  <c r="E345" i="4"/>
  <c r="G344" i="4" s="1"/>
  <c r="I344" i="4" s="1"/>
  <c r="E362" i="3"/>
  <c r="F362" i="3" s="1"/>
  <c r="E329" i="4"/>
  <c r="G328" i="4" s="1"/>
  <c r="I328" i="4" s="1"/>
  <c r="E346" i="3"/>
  <c r="F346" i="3" s="1"/>
  <c r="E313" i="4"/>
  <c r="G312" i="4" s="1"/>
  <c r="I312" i="4" s="1"/>
  <c r="E330" i="3"/>
  <c r="F330" i="3" s="1"/>
  <c r="E297" i="4"/>
  <c r="G296" i="4" s="1"/>
  <c r="I296" i="4" s="1"/>
  <c r="E314" i="3"/>
  <c r="F314" i="3" s="1"/>
  <c r="E281" i="4"/>
  <c r="G280" i="4" s="1"/>
  <c r="I280" i="4" s="1"/>
  <c r="E298" i="3"/>
  <c r="F298" i="3" s="1"/>
  <c r="E257" i="4"/>
  <c r="G256" i="4" s="1"/>
  <c r="I256" i="4" s="1"/>
  <c r="E274" i="3"/>
  <c r="F274" i="3" s="1"/>
  <c r="E249" i="4"/>
  <c r="G248" i="4" s="1"/>
  <c r="I248" i="4" s="1"/>
  <c r="E266" i="3"/>
  <c r="F266" i="3" s="1"/>
  <c r="E241" i="4"/>
  <c r="G240" i="4" s="1"/>
  <c r="I240" i="4" s="1"/>
  <c r="E258" i="3"/>
  <c r="F258" i="3" s="1"/>
  <c r="E229" i="4"/>
  <c r="G228" i="4" s="1"/>
  <c r="I228" i="4" s="1"/>
  <c r="E246" i="3"/>
  <c r="F246" i="3" s="1"/>
  <c r="E213" i="4"/>
  <c r="G212" i="4" s="1"/>
  <c r="I212" i="4" s="1"/>
  <c r="E230" i="3"/>
  <c r="F230" i="3" s="1"/>
  <c r="E197" i="4"/>
  <c r="G196" i="4" s="1"/>
  <c r="I196" i="4" s="1"/>
  <c r="E214" i="3"/>
  <c r="F214" i="3" s="1"/>
  <c r="E97" i="4"/>
  <c r="G96" i="4" s="1"/>
  <c r="I96" i="4" s="1"/>
  <c r="E114" i="3"/>
  <c r="F114" i="3" s="1"/>
  <c r="E89" i="4"/>
  <c r="G88" i="4" s="1"/>
  <c r="I88" i="4" s="1"/>
  <c r="E106" i="3"/>
  <c r="F106" i="3" s="1"/>
  <c r="E81" i="4"/>
  <c r="G80" i="4" s="1"/>
  <c r="I80" i="4" s="1"/>
  <c r="E98" i="3"/>
  <c r="F98" i="3" s="1"/>
  <c r="E73" i="4"/>
  <c r="G72" i="4" s="1"/>
  <c r="I72" i="4" s="1"/>
  <c r="E90" i="3"/>
  <c r="F90" i="3" s="1"/>
  <c r="E65" i="4"/>
  <c r="G64" i="4" s="1"/>
  <c r="I64" i="4" s="1"/>
  <c r="E82" i="3"/>
  <c r="F82" i="3" s="1"/>
  <c r="E53" i="4"/>
  <c r="G52" i="4" s="1"/>
  <c r="I52" i="4" s="1"/>
  <c r="E70" i="3"/>
  <c r="F70" i="3" s="1"/>
  <c r="E41" i="4"/>
  <c r="G40" i="4" s="1"/>
  <c r="I40" i="4" s="1"/>
  <c r="E58" i="3"/>
  <c r="F58" i="3" s="1"/>
  <c r="E33" i="4"/>
  <c r="G32" i="4" s="1"/>
  <c r="I32" i="4" s="1"/>
  <c r="E50" i="3"/>
  <c r="F50" i="3" s="1"/>
  <c r="E25" i="4"/>
  <c r="G24" i="4" s="1"/>
  <c r="I24" i="4" s="1"/>
  <c r="E42" i="3"/>
  <c r="F42" i="3" s="1"/>
  <c r="E17" i="4"/>
  <c r="G16" i="4" s="1"/>
  <c r="I16" i="4" s="1"/>
  <c r="E34" i="3"/>
  <c r="F34" i="3" s="1"/>
  <c r="E462" i="4"/>
  <c r="G461" i="4" s="1"/>
  <c r="I461" i="4" s="1"/>
  <c r="E479" i="3"/>
  <c r="F479" i="3" s="1"/>
  <c r="E430" i="4"/>
  <c r="G429" i="4" s="1"/>
  <c r="I429" i="4" s="1"/>
  <c r="E447" i="3"/>
  <c r="F447" i="3" s="1"/>
  <c r="E210" i="4"/>
  <c r="G209" i="4" s="1"/>
  <c r="I209" i="4" s="1"/>
  <c r="E227" i="3"/>
  <c r="F227" i="3" s="1"/>
  <c r="E71" i="4"/>
  <c r="G70" i="4" s="1"/>
  <c r="I70" i="4" s="1"/>
  <c r="E88" i="3"/>
  <c r="F88" i="3" s="1"/>
  <c r="E67" i="4"/>
  <c r="G66" i="4" s="1"/>
  <c r="I66" i="4" s="1"/>
  <c r="E84" i="3"/>
  <c r="F84" i="3" s="1"/>
  <c r="E47" i="4"/>
  <c r="G46" i="4" s="1"/>
  <c r="I46" i="4" s="1"/>
  <c r="E64" i="3"/>
  <c r="F64" i="3" s="1"/>
  <c r="E31" i="4"/>
  <c r="G30" i="4" s="1"/>
  <c r="I30" i="4" s="1"/>
  <c r="E48" i="3"/>
  <c r="F48" i="3" s="1"/>
  <c r="E498" i="4"/>
  <c r="G497" i="4" s="1"/>
  <c r="I497" i="4" s="1"/>
  <c r="E515" i="3"/>
  <c r="F515" i="3" s="1"/>
  <c r="E265" i="4"/>
  <c r="G264" i="4" s="1"/>
  <c r="I264" i="4" s="1"/>
  <c r="E282" i="3"/>
  <c r="F282" i="3" s="1"/>
  <c r="E13" i="4"/>
  <c r="G12" i="4" s="1"/>
  <c r="I12" i="4" s="1"/>
  <c r="E30" i="3"/>
  <c r="F30" i="3" s="1"/>
  <c r="E4" i="4"/>
  <c r="G3" i="4" s="1"/>
  <c r="I3" i="4" s="1"/>
  <c r="E21" i="3"/>
  <c r="F21" i="3" s="1"/>
  <c r="E218" i="4"/>
  <c r="G217" i="4" s="1"/>
  <c r="I217" i="4" s="1"/>
  <c r="E235" i="3"/>
  <c r="F235" i="3" s="1"/>
  <c r="E186" i="4"/>
  <c r="G185" i="4" s="1"/>
  <c r="I185" i="4" s="1"/>
  <c r="E203" i="3"/>
  <c r="F203" i="3" s="1"/>
  <c r="E93" i="4"/>
  <c r="G92" i="4" s="1"/>
  <c r="I92" i="4" s="1"/>
  <c r="E110" i="3"/>
  <c r="F110" i="3" s="1"/>
  <c r="E77" i="4"/>
  <c r="G76" i="4" s="1"/>
  <c r="I76" i="4" s="1"/>
  <c r="E94" i="3"/>
  <c r="F94" i="3" s="1"/>
  <c r="E57" i="4"/>
  <c r="G56" i="4" s="1"/>
  <c r="I56" i="4" s="1"/>
  <c r="E74" i="3"/>
  <c r="F74" i="3" s="1"/>
  <c r="E489" i="4"/>
  <c r="G488" i="4" s="1"/>
  <c r="I488" i="4" s="1"/>
  <c r="E506" i="3"/>
  <c r="F506" i="3" s="1"/>
  <c r="E359" i="4"/>
  <c r="G358" i="4" s="1"/>
  <c r="I358" i="4" s="1"/>
  <c r="E376" i="3"/>
  <c r="F376" i="3" s="1"/>
  <c r="E304" i="4"/>
  <c r="G303" i="4" s="1"/>
  <c r="I303" i="4" s="1"/>
  <c r="E321" i="3"/>
  <c r="F321" i="3" s="1"/>
  <c r="E325" i="4"/>
  <c r="G324" i="4" s="1"/>
  <c r="I324" i="4" s="1"/>
  <c r="E342" i="3"/>
  <c r="F342" i="3" s="1"/>
  <c r="E209" i="4"/>
  <c r="G208" i="4" s="1"/>
  <c r="I208" i="4" s="1"/>
  <c r="E226" i="3"/>
  <c r="F226" i="3" s="1"/>
  <c r="E493" i="4"/>
  <c r="G492" i="4" s="1"/>
  <c r="I492" i="4" s="1"/>
  <c r="E510" i="3"/>
  <c r="F510" i="3" s="1"/>
  <c r="E477" i="4"/>
  <c r="G476" i="4" s="1"/>
  <c r="I476" i="4" s="1"/>
  <c r="E494" i="3"/>
  <c r="F494" i="3" s="1"/>
  <c r="E461" i="4"/>
  <c r="G460" i="4" s="1"/>
  <c r="I460" i="4" s="1"/>
  <c r="E478" i="3"/>
  <c r="F478" i="3" s="1"/>
  <c r="E445" i="4"/>
  <c r="G444" i="4" s="1"/>
  <c r="I444" i="4" s="1"/>
  <c r="E462" i="3"/>
  <c r="F462" i="3" s="1"/>
  <c r="E429" i="4"/>
  <c r="G428" i="4" s="1"/>
  <c r="I428" i="4" s="1"/>
  <c r="E446" i="3"/>
  <c r="F446" i="3" s="1"/>
  <c r="E386" i="4"/>
  <c r="G385" i="4" s="1"/>
  <c r="I385" i="4" s="1"/>
  <c r="E403" i="3"/>
  <c r="F403" i="3" s="1"/>
  <c r="E378" i="4"/>
  <c r="G377" i="4" s="1"/>
  <c r="I377" i="4" s="1"/>
  <c r="E395" i="3"/>
  <c r="F395" i="3" s="1"/>
  <c r="E370" i="4"/>
  <c r="G369" i="4" s="1"/>
  <c r="I369" i="4" s="1"/>
  <c r="E387" i="3"/>
  <c r="F387" i="3" s="1"/>
  <c r="E362" i="4"/>
  <c r="G361" i="4" s="1"/>
  <c r="I361" i="4" s="1"/>
  <c r="E379" i="3"/>
  <c r="F379" i="3" s="1"/>
  <c r="E490" i="4"/>
  <c r="G489" i="4" s="1"/>
  <c r="I489" i="4" s="1"/>
  <c r="E507" i="3"/>
  <c r="F507" i="3" s="1"/>
  <c r="E474" i="4"/>
  <c r="G473" i="4" s="1"/>
  <c r="I473" i="4" s="1"/>
  <c r="E491" i="3"/>
  <c r="F491" i="3" s="1"/>
  <c r="E458" i="4"/>
  <c r="G457" i="4" s="1"/>
  <c r="I457" i="4" s="1"/>
  <c r="E475" i="3"/>
  <c r="F475" i="3" s="1"/>
  <c r="E442" i="4"/>
  <c r="G441" i="4" s="1"/>
  <c r="I441" i="4" s="1"/>
  <c r="E459" i="3"/>
  <c r="F459" i="3" s="1"/>
  <c r="E426" i="4"/>
  <c r="G425" i="4" s="1"/>
  <c r="I425" i="4" s="1"/>
  <c r="E443" i="3"/>
  <c r="F443" i="3" s="1"/>
  <c r="E379" i="4"/>
  <c r="G378" i="4" s="1"/>
  <c r="I378" i="4" s="1"/>
  <c r="E396" i="3"/>
  <c r="F396" i="3" s="1"/>
  <c r="E363" i="4"/>
  <c r="G362" i="4" s="1"/>
  <c r="I362" i="4" s="1"/>
  <c r="E380" i="3"/>
  <c r="F380" i="3" s="1"/>
  <c r="E340" i="4"/>
  <c r="G339" i="4" s="1"/>
  <c r="I339" i="4" s="1"/>
  <c r="E357" i="3"/>
  <c r="F357" i="3" s="1"/>
  <c r="E324" i="4"/>
  <c r="G323" i="4" s="1"/>
  <c r="I323" i="4" s="1"/>
  <c r="E341" i="3"/>
  <c r="F341" i="3" s="1"/>
  <c r="E308" i="4"/>
  <c r="G307" i="4" s="1"/>
  <c r="I307" i="4" s="1"/>
  <c r="E325" i="3"/>
  <c r="F325" i="3" s="1"/>
  <c r="E292" i="4"/>
  <c r="G291" i="4" s="1"/>
  <c r="I291" i="4" s="1"/>
  <c r="E309" i="3"/>
  <c r="F309" i="3" s="1"/>
  <c r="E276" i="4"/>
  <c r="G275" i="4" s="1"/>
  <c r="I275" i="4" s="1"/>
  <c r="E293" i="3"/>
  <c r="F293" i="3" s="1"/>
  <c r="E418" i="4"/>
  <c r="G417" i="4" s="1"/>
  <c r="I417" i="4" s="1"/>
  <c r="E435" i="3"/>
  <c r="F435" i="3" s="1"/>
  <c r="E410" i="4"/>
  <c r="G409" i="4" s="1"/>
  <c r="I409" i="4" s="1"/>
  <c r="E427" i="3"/>
  <c r="F427" i="3" s="1"/>
  <c r="E394" i="4"/>
  <c r="G393" i="4" s="1"/>
  <c r="I393" i="4" s="1"/>
  <c r="E411" i="3"/>
  <c r="F411" i="3" s="1"/>
  <c r="E169" i="4"/>
  <c r="G168" i="4" s="1"/>
  <c r="I168" i="4" s="1"/>
  <c r="E186" i="3"/>
  <c r="F186" i="3" s="1"/>
  <c r="E153" i="4"/>
  <c r="G152" i="4" s="1"/>
  <c r="I152" i="4" s="1"/>
  <c r="E170" i="3"/>
  <c r="F170" i="3" s="1"/>
  <c r="E137" i="4"/>
  <c r="G136" i="4" s="1"/>
  <c r="I136" i="4" s="1"/>
  <c r="E154" i="3"/>
  <c r="F154" i="3" s="1"/>
  <c r="E121" i="4"/>
  <c r="G120" i="4" s="1"/>
  <c r="I120" i="4" s="1"/>
  <c r="E138" i="3"/>
  <c r="F138" i="3" s="1"/>
  <c r="E486" i="4"/>
  <c r="G485" i="4" s="1"/>
  <c r="I485" i="4" s="1"/>
  <c r="E503" i="3"/>
  <c r="F503" i="3" s="1"/>
  <c r="E454" i="4"/>
  <c r="G453" i="4" s="1"/>
  <c r="I453" i="4" s="1"/>
  <c r="E471" i="3"/>
  <c r="F471" i="3" s="1"/>
  <c r="E422" i="4"/>
  <c r="G421" i="4" s="1"/>
  <c r="I421" i="4" s="1"/>
  <c r="E439" i="3"/>
  <c r="F439" i="3" s="1"/>
  <c r="E51" i="4"/>
  <c r="G50" i="4" s="1"/>
  <c r="I50" i="4" s="1"/>
  <c r="E68" i="3"/>
  <c r="F68" i="3" s="1"/>
  <c r="E39" i="4"/>
  <c r="G38" i="4" s="1"/>
  <c r="I38" i="4" s="1"/>
  <c r="E56" i="3"/>
  <c r="F56" i="3" s="1"/>
  <c r="E23" i="4"/>
  <c r="G22" i="4" s="1"/>
  <c r="I22" i="4" s="1"/>
  <c r="E40" i="3"/>
  <c r="F40" i="3" s="1"/>
  <c r="E8" i="4"/>
  <c r="G7" i="4" s="1"/>
  <c r="I7" i="4" s="1"/>
  <c r="E25" i="3"/>
  <c r="F25" i="3" s="1"/>
  <c r="L95" i="2" l="1"/>
  <c r="L115" i="2"/>
  <c r="L67" i="2"/>
  <c r="L35" i="2"/>
  <c r="L3" i="2"/>
  <c r="L106" i="2"/>
  <c r="L90" i="2"/>
  <c r="L74" i="2"/>
  <c r="L58" i="2"/>
  <c r="L42" i="2"/>
  <c r="L26" i="2"/>
  <c r="L10" i="2"/>
  <c r="L63" i="2"/>
  <c r="L31" i="2"/>
  <c r="L121" i="2"/>
  <c r="L105" i="2"/>
  <c r="L89" i="2"/>
  <c r="L73" i="2"/>
  <c r="L57" i="2"/>
  <c r="L41" i="2"/>
  <c r="L25" i="2"/>
  <c r="L9" i="2"/>
  <c r="L112" i="2"/>
  <c r="L96" i="2"/>
  <c r="L80" i="2"/>
  <c r="L64" i="2"/>
  <c r="L48" i="2"/>
  <c r="L32" i="2"/>
  <c r="L16" i="2"/>
  <c r="E122" i="2"/>
  <c r="L79" i="2"/>
  <c r="L103" i="2"/>
  <c r="L99" i="2"/>
  <c r="L59" i="2"/>
  <c r="L27" i="2"/>
  <c r="L118" i="2"/>
  <c r="L102" i="2"/>
  <c r="L86" i="2"/>
  <c r="L70" i="2"/>
  <c r="L54" i="2"/>
  <c r="L38" i="2"/>
  <c r="L22" i="2"/>
  <c r="L6" i="2"/>
  <c r="L55" i="2"/>
  <c r="L23" i="2"/>
  <c r="L117" i="2"/>
  <c r="L101" i="2"/>
  <c r="L85" i="2"/>
  <c r="L69" i="2"/>
  <c r="L53" i="2"/>
  <c r="L37" i="2"/>
  <c r="L21" i="2"/>
  <c r="L5" i="2"/>
  <c r="L108" i="2"/>
  <c r="L92" i="2"/>
  <c r="L76" i="2"/>
  <c r="L60" i="2"/>
  <c r="L44" i="2"/>
  <c r="L28" i="2"/>
  <c r="L12" i="2"/>
  <c r="L107" i="2"/>
  <c r="L87" i="2"/>
  <c r="L83" i="2"/>
  <c r="L51" i="2"/>
  <c r="L19" i="2"/>
  <c r="L114" i="2"/>
  <c r="L98" i="2"/>
  <c r="L82" i="2"/>
  <c r="L66" i="2"/>
  <c r="L50" i="2"/>
  <c r="L34" i="2"/>
  <c r="L18" i="2"/>
  <c r="L2" i="2"/>
  <c r="L47" i="2"/>
  <c r="L15" i="2"/>
  <c r="L113" i="2"/>
  <c r="L97" i="2"/>
  <c r="L81" i="2"/>
  <c r="L65" i="2"/>
  <c r="L49" i="2"/>
  <c r="L33" i="2"/>
  <c r="L17" i="2"/>
  <c r="L120" i="2"/>
  <c r="L104" i="2"/>
  <c r="L88" i="2"/>
  <c r="L72" i="2"/>
  <c r="L56" i="2"/>
  <c r="L40" i="2"/>
  <c r="L24" i="2"/>
  <c r="L4" i="2"/>
  <c r="L91" i="2"/>
  <c r="L111" i="2"/>
  <c r="L75" i="2"/>
  <c r="L43" i="2"/>
  <c r="L11" i="2"/>
  <c r="L110" i="2"/>
  <c r="L94" i="2"/>
  <c r="L78" i="2"/>
  <c r="L62" i="2"/>
  <c r="L46" i="2"/>
  <c r="L30" i="2"/>
  <c r="L14" i="2"/>
  <c r="L71" i="2"/>
  <c r="L39" i="2"/>
  <c r="L7" i="2"/>
  <c r="L109" i="2"/>
  <c r="L93" i="2"/>
  <c r="L77" i="2"/>
  <c r="L61" i="2"/>
  <c r="L45" i="2"/>
  <c r="L29" i="2"/>
  <c r="L13" i="2"/>
  <c r="L116" i="2"/>
  <c r="L100" i="2"/>
  <c r="L84" i="2"/>
  <c r="L68" i="2"/>
  <c r="L52" i="2"/>
  <c r="L36" i="2"/>
  <c r="L20" i="2"/>
  <c r="L123" i="2"/>
  <c r="D123" i="2" s="1"/>
  <c r="E123" i="2" s="1"/>
  <c r="L8" i="2"/>
  <c r="M8" i="2" s="1"/>
  <c r="L119" i="2"/>
  <c r="D204" i="2"/>
  <c r="E204" i="2" s="1"/>
  <c r="D207" i="2"/>
  <c r="E207" i="2" s="1"/>
  <c r="D129" i="2"/>
  <c r="E129" i="2" s="1"/>
  <c r="D199" i="2"/>
  <c r="E199" i="2" s="1"/>
  <c r="D217" i="2"/>
  <c r="E217" i="2" s="1"/>
  <c r="D186" i="2"/>
  <c r="E186" i="2" s="1"/>
  <c r="D178" i="2"/>
  <c r="E178" i="2" s="1"/>
  <c r="D156" i="2"/>
  <c r="E156" i="2" s="1"/>
  <c r="D208" i="2"/>
  <c r="E208" i="2" s="1"/>
  <c r="D153" i="2"/>
  <c r="E153" i="2" s="1"/>
  <c r="D162" i="2"/>
  <c r="E162" i="2" s="1"/>
  <c r="D179" i="2"/>
  <c r="E179" i="2" s="1"/>
  <c r="D128" i="2"/>
  <c r="E128" i="2" s="1"/>
  <c r="D147" i="2"/>
  <c r="E147" i="2" s="1"/>
  <c r="D182" i="2"/>
  <c r="E182" i="2" s="1"/>
  <c r="D127" i="2"/>
  <c r="E127" i="2" s="1"/>
  <c r="D209" i="2"/>
  <c r="E209" i="2" s="1"/>
  <c r="D171" i="2"/>
  <c r="E171" i="2" s="1"/>
  <c r="D152" i="2"/>
  <c r="E152" i="2" s="1"/>
  <c r="D189" i="2"/>
  <c r="E189" i="2" s="1"/>
  <c r="D131" i="2"/>
  <c r="E131" i="2" s="1"/>
  <c r="D144" i="2"/>
  <c r="E144" i="2" s="1"/>
  <c r="D188" i="2"/>
  <c r="E188" i="2" s="1"/>
  <c r="D216" i="2"/>
  <c r="E216" i="2" s="1"/>
  <c r="D134" i="2"/>
  <c r="E134" i="2" s="1"/>
  <c r="D198" i="2"/>
  <c r="E198" i="2" s="1"/>
  <c r="D173" i="2"/>
  <c r="E173" i="2" s="1"/>
  <c r="D168" i="2"/>
  <c r="E168" i="2" s="1"/>
  <c r="D180" i="2"/>
  <c r="E180" i="2" s="1"/>
  <c r="E121" i="2"/>
</calcChain>
</file>

<file path=xl/sharedStrings.xml><?xml version="1.0" encoding="utf-8"?>
<sst xmlns="http://schemas.openxmlformats.org/spreadsheetml/2006/main" count="100" uniqueCount="85">
  <si>
    <t>Welcome To 'How To Trade'</t>
  </si>
  <si>
    <t>Dates</t>
  </si>
  <si>
    <t>Price</t>
  </si>
  <si>
    <t>Research</t>
  </si>
  <si>
    <t>HOW TO TRADE - REGRESSION CONSTANTS</t>
  </si>
  <si>
    <t>Level Component</t>
  </si>
  <si>
    <t>This sheet regresses the Price series against the Research series in order to calculate linear regression constants. This is done using least squares linear regression, a technique for extracting the equation of a line-of-best-fit by minismising the square of the distances from each point to a line.</t>
  </si>
  <si>
    <t>SUMMARY OUTPUT</t>
  </si>
  <si>
    <t xml:space="preserve">The goal is to fit our data to the following equation: </t>
  </si>
  <si>
    <t>Regression Statistics</t>
  </si>
  <si>
    <t>price = k1 * research level + k2</t>
  </si>
  <si>
    <t>Multiple R</t>
  </si>
  <si>
    <t>R Square</t>
  </si>
  <si>
    <t>Our regression constants, gradient k1 and constant k2, will be used directly in calculating our pricing predictions and recommended allocations. In order to calculate these, we need to to follow the six steps described in the table below. The final two steps calculate both our regression constants.</t>
  </si>
  <si>
    <t>Adjusted R Square</t>
  </si>
  <si>
    <t>Standard Error</t>
  </si>
  <si>
    <t>Step</t>
  </si>
  <si>
    <t>Symbol</t>
  </si>
  <si>
    <t>Description</t>
  </si>
  <si>
    <t>Calculation</t>
  </si>
  <si>
    <t>Observations</t>
  </si>
  <si>
    <t>Average of the Price series</t>
  </si>
  <si>
    <t>Average of the Research series</t>
  </si>
  <si>
    <t>ANOVA</t>
  </si>
  <si>
    <t>Standard Deviation of the Price series</t>
  </si>
  <si>
    <t>df</t>
  </si>
  <si>
    <t>SS</t>
  </si>
  <si>
    <t>MS</t>
  </si>
  <si>
    <t>F</t>
  </si>
  <si>
    <t>Significance F</t>
  </si>
  <si>
    <t>Standard Deviation of the Research series</t>
  </si>
  <si>
    <t>After completing this process we have found an equation which predicts the price based on the research level:</t>
  </si>
  <si>
    <t>Regression</t>
  </si>
  <si>
    <t>k1</t>
  </si>
  <si>
    <t>Correlation between Price and Research series</t>
  </si>
  <si>
    <t>Residual</t>
  </si>
  <si>
    <t>k2</t>
  </si>
  <si>
    <t>Point at which line of best fit intercepts the Price axis</t>
  </si>
  <si>
    <t>price = -0.022103968 * research level + 91.82260375</t>
  </si>
  <si>
    <t>Total</t>
  </si>
  <si>
    <t>This can be seen in the fourth column of the data table, which gives the output of the linear regression equation for each price - research pair. The fifth and sixth values show the difference between the actual prices and those forecast by the linear regression equation. Graphically, this is equivalent to drawing the straight line of best fit (red) through the Price Research Scatterplot above.</t>
  </si>
  <si>
    <t>Coefficients</t>
  </si>
  <si>
    <t>t Stat</t>
  </si>
  <si>
    <t>P-value</t>
  </si>
  <si>
    <t>Lower 95%</t>
  </si>
  <si>
    <t>Upper 95%</t>
  </si>
  <si>
    <t>Lower 95.0%</t>
  </si>
  <si>
    <t>Upper 95.0%</t>
  </si>
  <si>
    <t>Price Predicted By Linear Regression Equation</t>
  </si>
  <si>
    <t>Prediction Error (Absolute)</t>
  </si>
  <si>
    <t>Prediction Error (Percentage)</t>
  </si>
  <si>
    <t>Intercept</t>
  </si>
  <si>
    <t>X Variable 1</t>
  </si>
  <si>
    <t>RESIDUAL OUTPUT</t>
  </si>
  <si>
    <t>PROBABILITY OUTPUT</t>
  </si>
  <si>
    <t>Price Mean</t>
  </si>
  <si>
    <t>Observation</t>
  </si>
  <si>
    <t>Predicted Y</t>
  </si>
  <si>
    <t>Residuals</t>
  </si>
  <si>
    <t>Standard Residuals</t>
  </si>
  <si>
    <t>Percentile</t>
  </si>
  <si>
    <t>Y</t>
  </si>
  <si>
    <t>Change in Price From Previous Day (%)</t>
  </si>
  <si>
    <t>Predicted Change In Next Day Price (%)</t>
  </si>
  <si>
    <t>Suggested Allocation (%)</t>
  </si>
  <si>
    <t>HOW TO TRADE - BUYING AND SELLING YOUR MARKET</t>
  </si>
  <si>
    <t xml:space="preserve">The columns in this sheet show how to calculate Suggested Allocations - the position this strategy takes as a percentage of capital allocated to trading this market. Note that even if the suggested percentage allocation remains the same from day to day, the overall amount of money invested changes. </t>
  </si>
  <si>
    <t>The first three white columns show the original data. The blue columns show day to day percentage differences. The yellow columns show suggested allocations. Note these calculations do not include the effects of fees, divididends, broker commissions or bid-offer spreads.</t>
  </si>
  <si>
    <t>The graph below shows suggested allocations and market price series. Intuitively, it can be seen that this strategy recommends lower allocations when the market price is high, and higher allocations when the price is low.</t>
  </si>
  <si>
    <t>Moreover, it can loosely be seen from the graph below that highs in the signal precede drops in suggested allocation, and vice versa. This is because our regression constant k1 is negative, meaning that a fall in the signal is likey to indicate a fall in next day's price:</t>
  </si>
  <si>
    <t>Allocation to take (% of strategy allocation)</t>
  </si>
  <si>
    <t>Price (£)</t>
  </si>
  <si>
    <t>Next Day Future Price Change (%)</t>
  </si>
  <si>
    <t>Next Day Future Price Change (£)</t>
  </si>
  <si>
    <t>Suggested Allocation - Uncapped (%)</t>
  </si>
  <si>
    <t>Predicted Next Day Future Price Change (%)</t>
  </si>
  <si>
    <t>Suggested Allocation - Capped at 100% (%)</t>
  </si>
  <si>
    <t>This sheet contains example Price and Research time series, along with allocation calculations.</t>
  </si>
  <si>
    <t>HOW TO TRADE - LEVEL RELATIONSHIP</t>
  </si>
  <si>
    <t>This graph shows how, on average, the higher the research series, the lower the value. This is because the regression variable (k1 in LevelRelationship.pdf) is negative. If k1 were positive, the opposite would be true.</t>
  </si>
  <si>
    <t>To Be Deleted</t>
  </si>
  <si>
    <t>Real InferTrade Allocation (%)</t>
  </si>
  <si>
    <t>Next Day Prediction Error (%)</t>
  </si>
  <si>
    <t>Next Day Prediction Error Squared (%^2)</t>
  </si>
  <si>
    <t>Rolling Mean Square Next Day Prediction  Error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</si>
</sst>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0.0000%"/>
    <numFmt numFmtId="166" formatCode="\£#,##0.00"/>
    <numFmt numFmtId="167" formatCode="&quot;£&quot;#,##0.00"/>
  </numFmts>
  <fonts count="14">
    <font>
      <sz val="12"/>
      <color rgb="FF000000"/>
      <name val="Calibri"/>
      <family val="2"/>
      <charset val="1"/>
    </font>
    <font>
      <sz val="12"/>
      <color theme="1"/>
      <name val="Calibri"/>
      <family val="2"/>
      <scheme val="minor"/>
    </font>
    <font>
      <b/>
      <sz val="18"/>
      <color rgb="FF000000"/>
      <name val="Calibri (Body)"/>
      <charset val="1"/>
    </font>
    <font>
      <b/>
      <sz val="11"/>
      <color rgb="FFFFFFFF"/>
      <name val="Roboto"/>
      <charset val="1"/>
    </font>
    <font>
      <b/>
      <sz val="20"/>
      <color rgb="FF000000"/>
      <name val="Calibri"/>
      <family val="2"/>
      <charset val="1"/>
    </font>
    <font>
      <b/>
      <sz val="20"/>
      <color rgb="FF000000"/>
      <name val="Calibri (Body)"/>
      <charset val="1"/>
    </font>
    <font>
      <i/>
      <sz val="12"/>
      <color rgb="FF000000"/>
      <name val="Calibri"/>
      <family val="2"/>
      <charset val="1"/>
    </font>
    <font>
      <b/>
      <sz val="12"/>
      <color rgb="FF000000"/>
      <name val="Calibri"/>
      <family val="2"/>
      <charset val="1"/>
    </font>
    <font>
      <sz val="12"/>
      <color rgb="FF9C5700"/>
      <name val="Calibri"/>
      <family val="2"/>
      <charset val="1"/>
    </font>
    <font>
      <sz val="12"/>
      <color rgb="FF006100"/>
      <name val="Calibri"/>
      <family val="2"/>
      <charset val="1"/>
    </font>
    <font>
      <sz val="12"/>
      <color rgb="FF000000"/>
      <name val="Calibri"/>
      <family val="2"/>
      <charset val="1"/>
    </font>
    <font>
      <sz val="12"/>
      <color rgb="FF9C0006"/>
      <name val="Calibri"/>
      <family val="2"/>
      <scheme val="minor"/>
    </font>
    <font>
      <sz val="12"/>
      <color rgb="FFFF0000"/>
      <name val="Calibri"/>
      <family val="2"/>
      <charset val="1"/>
    </font>
    <font>
      <sz val="13"/>
      <color rgb="FF333333"/>
      <name val="Verdana"/>
      <family val="2"/>
    </font>
  </fonts>
  <fills count="9">
    <fill>
      <patternFill patternType="none"/>
    </fill>
    <fill>
      <patternFill patternType="gray125"/>
    </fill>
    <fill>
      <patternFill patternType="solid">
        <fgColor rgb="FFDAE3F3"/>
        <bgColor rgb="FFD9D9D9"/>
      </patternFill>
    </fill>
    <fill>
      <patternFill patternType="solid">
        <fgColor rgb="FFFFEB9C"/>
        <bgColor rgb="FFFFCC99"/>
      </patternFill>
    </fill>
    <fill>
      <patternFill patternType="solid">
        <fgColor rgb="FFC6EFCE"/>
        <bgColor rgb="FFDAE3F3"/>
      </patternFill>
    </fill>
    <fill>
      <patternFill patternType="solid">
        <fgColor rgb="FF19465B"/>
        <bgColor rgb="FF333333"/>
      </patternFill>
    </fill>
    <fill>
      <patternFill patternType="solid">
        <fgColor rgb="FFFFC7CE"/>
      </patternFill>
    </fill>
    <fill>
      <patternFill patternType="solid">
        <fgColor theme="6" tint="0.79998168889431442"/>
        <bgColor indexed="65"/>
      </patternFill>
    </fill>
    <fill>
      <patternFill patternType="solid">
        <fgColor theme="9" tint="0.79998168889431442"/>
        <bgColor indexed="65"/>
      </patternFill>
    </fill>
  </fills>
  <borders count="14">
    <border>
      <left/>
      <right/>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rgb="FF3F3F3F"/>
      </left>
      <right/>
      <top style="thin">
        <color rgb="FF3F3F3F"/>
      </top>
      <bottom style="thin">
        <color rgb="FF3F3F3F"/>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s>
  <cellStyleXfs count="7">
    <xf numFmtId="0" fontId="0" fillId="0" borderId="0"/>
    <xf numFmtId="0" fontId="10" fillId="2" borderId="0" applyBorder="0" applyProtection="0"/>
    <xf numFmtId="0" fontId="8" fillId="3" borderId="0" applyBorder="0" applyProtection="0"/>
    <xf numFmtId="0" fontId="9" fillId="4" borderId="0" applyBorder="0" applyProtection="0"/>
    <xf numFmtId="0" fontId="1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67">
    <xf numFmtId="0" fontId="0" fillId="0" borderId="0" xfId="0"/>
    <xf numFmtId="0" fontId="0" fillId="0" borderId="0" xfId="0" applyBorder="1"/>
    <xf numFmtId="164" fontId="3" fillId="5" borderId="1" xfId="0" applyNumberFormat="1" applyFont="1" applyFill="1" applyBorder="1" applyAlignment="1">
      <alignment horizontal="left" vertical="top"/>
    </xf>
    <xf numFmtId="2" fontId="3" fillId="5" borderId="1" xfId="0" applyNumberFormat="1" applyFont="1" applyFill="1" applyBorder="1" applyAlignment="1">
      <alignment horizontal="left" vertical="top"/>
    </xf>
    <xf numFmtId="0" fontId="4" fillId="0" borderId="0" xfId="0" applyFont="1"/>
    <xf numFmtId="14" fontId="0" fillId="0" borderId="1" xfId="0" applyNumberFormat="1" applyBorder="1"/>
    <xf numFmtId="0" fontId="0" fillId="0" borderId="1" xfId="0" applyBorder="1"/>
    <xf numFmtId="11" fontId="0" fillId="0" borderId="1" xfId="0" applyNumberFormat="1" applyBorder="1"/>
    <xf numFmtId="0" fontId="0" fillId="0" borderId="0" xfId="0" applyAlignment="1">
      <alignment wrapText="1"/>
    </xf>
    <xf numFmtId="0" fontId="6" fillId="0" borderId="2" xfId="0" applyFont="1" applyBorder="1" applyAlignment="1">
      <alignment horizontal="center"/>
    </xf>
    <xf numFmtId="0" fontId="7" fillId="0" borderId="0" xfId="0" applyFont="1"/>
    <xf numFmtId="0" fontId="0" fillId="0" borderId="0" xfId="0" applyFont="1" applyBorder="1" applyAlignment="1"/>
    <xf numFmtId="0" fontId="7" fillId="0" borderId="1" xfId="0" applyFont="1" applyBorder="1"/>
    <xf numFmtId="0" fontId="7" fillId="0" borderId="4" xfId="0" applyFont="1" applyBorder="1"/>
    <xf numFmtId="0" fontId="0" fillId="0" borderId="5" xfId="0" applyFont="1" applyBorder="1" applyAlignment="1"/>
    <xf numFmtId="0" fontId="7" fillId="0" borderId="0" xfId="0" applyFont="1" applyBorder="1"/>
    <xf numFmtId="0" fontId="0" fillId="0" borderId="6" xfId="0" applyBorder="1"/>
    <xf numFmtId="0" fontId="0" fillId="0" borderId="7" xfId="0" applyBorder="1"/>
    <xf numFmtId="0" fontId="0" fillId="0" borderId="8" xfId="0" applyBorder="1"/>
    <xf numFmtId="0" fontId="7" fillId="0" borderId="3" xfId="0" applyFont="1" applyBorder="1"/>
    <xf numFmtId="0" fontId="0" fillId="0" borderId="9" xfId="0" applyBorder="1"/>
    <xf numFmtId="2" fontId="3" fillId="5" borderId="1" xfId="0" applyNumberFormat="1" applyFont="1" applyFill="1" applyBorder="1" applyAlignment="1">
      <alignment horizontal="left" vertical="top" wrapText="1"/>
    </xf>
    <xf numFmtId="0" fontId="0" fillId="0" borderId="1" xfId="0" applyBorder="1"/>
    <xf numFmtId="0" fontId="10" fillId="2" borderId="1" xfId="1" applyBorder="1" applyAlignment="1" applyProtection="1"/>
    <xf numFmtId="2" fontId="3" fillId="0" borderId="0" xfId="0" applyNumberFormat="1" applyFont="1" applyBorder="1" applyAlignment="1">
      <alignment horizontal="left" vertical="top" wrapText="1"/>
    </xf>
    <xf numFmtId="0" fontId="4" fillId="0" borderId="0" xfId="0" applyFont="1" applyAlignment="1"/>
    <xf numFmtId="165" fontId="0" fillId="2" borderId="1" xfId="0" applyNumberFormat="1" applyFont="1" applyFill="1" applyBorder="1"/>
    <xf numFmtId="165" fontId="8" fillId="3" borderId="1" xfId="2" applyNumberFormat="1" applyBorder="1" applyAlignment="1" applyProtection="1"/>
    <xf numFmtId="166" fontId="8" fillId="0" borderId="0" xfId="2" applyNumberFormat="1" applyFill="1" applyBorder="1" applyAlignment="1" applyProtection="1"/>
    <xf numFmtId="166" fontId="0" fillId="0" borderId="0" xfId="3" applyNumberFormat="1" applyFont="1" applyFill="1" applyBorder="1" applyAlignment="1" applyProtection="1"/>
    <xf numFmtId="10" fontId="0" fillId="0" borderId="0" xfId="3" applyNumberFormat="1" applyFont="1" applyFill="1" applyBorder="1" applyAlignment="1" applyProtection="1"/>
    <xf numFmtId="0" fontId="0" fillId="0" borderId="0" xfId="0" applyAlignment="1">
      <alignment horizontal="left" wrapText="1"/>
    </xf>
    <xf numFmtId="14" fontId="0" fillId="0" borderId="0" xfId="0" applyNumberFormat="1"/>
    <xf numFmtId="167" fontId="0" fillId="0" borderId="1" xfId="0" applyNumberFormat="1" applyBorder="1"/>
    <xf numFmtId="2" fontId="3" fillId="5" borderId="0" xfId="0" applyNumberFormat="1" applyFont="1" applyFill="1" applyBorder="1" applyAlignment="1">
      <alignment horizontal="left" vertical="top" wrapText="1"/>
    </xf>
    <xf numFmtId="10" fontId="0" fillId="0" borderId="1" xfId="0" applyNumberFormat="1" applyBorder="1"/>
    <xf numFmtId="2" fontId="3" fillId="5" borderId="4" xfId="0" applyNumberFormat="1" applyFont="1" applyFill="1" applyBorder="1" applyAlignment="1">
      <alignment horizontal="left" vertical="top" wrapText="1"/>
    </xf>
    <xf numFmtId="10" fontId="12" fillId="0" borderId="1" xfId="0" applyNumberFormat="1" applyFont="1" applyBorder="1"/>
    <xf numFmtId="0" fontId="12" fillId="0" borderId="1" xfId="0" applyFont="1" applyBorder="1"/>
    <xf numFmtId="10" fontId="1" fillId="8" borderId="11" xfId="6" applyNumberFormat="1" applyBorder="1"/>
    <xf numFmtId="10" fontId="11" fillId="6" borderId="1" xfId="4" applyNumberFormat="1" applyBorder="1"/>
    <xf numFmtId="0" fontId="13" fillId="0" borderId="0" xfId="0" applyFont="1"/>
    <xf numFmtId="14" fontId="1" fillId="7" borderId="12" xfId="5" applyNumberFormat="1" applyBorder="1"/>
    <xf numFmtId="10" fontId="1" fillId="8" borderId="13" xfId="6" applyNumberFormat="1" applyBorder="1"/>
    <xf numFmtId="0" fontId="10" fillId="2" borderId="1" xfId="1" applyBorder="1"/>
    <xf numFmtId="0" fontId="12" fillId="0" borderId="1" xfId="0" applyNumberFormat="1" applyFont="1" applyBorder="1"/>
    <xf numFmtId="0" fontId="0" fillId="0" borderId="0" xfId="0" applyBorder="1"/>
    <xf numFmtId="0" fontId="2" fillId="0" borderId="0" xfId="0" applyFont="1" applyBorder="1" applyAlignment="1">
      <alignment horizontal="center"/>
    </xf>
    <xf numFmtId="0" fontId="0" fillId="0" borderId="0" xfId="0" applyAlignment="1">
      <alignment horizontal="left" wrapText="1"/>
    </xf>
    <xf numFmtId="0" fontId="0" fillId="0" borderId="0" xfId="0" applyAlignment="1">
      <alignment wrapText="1"/>
    </xf>
    <xf numFmtId="0" fontId="0" fillId="0" borderId="0" xfId="0"/>
    <xf numFmtId="0" fontId="4" fillId="0" borderId="10"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5" fillId="0" borderId="0" xfId="0" applyFont="1" applyBorder="1" applyAlignment="1">
      <alignment horizontal="center"/>
    </xf>
    <xf numFmtId="0" fontId="0" fillId="0" borderId="0" xfId="0" applyFont="1" applyBorder="1" applyAlignment="1">
      <alignment horizontal="left" wrapText="1"/>
    </xf>
    <xf numFmtId="0" fontId="0" fillId="0" borderId="0" xfId="0" applyBorder="1" applyAlignment="1">
      <alignment wrapText="1"/>
    </xf>
    <xf numFmtId="0" fontId="6" fillId="0" borderId="2" xfId="0" applyFont="1" applyBorder="1" applyAlignment="1">
      <alignment horizontal="center"/>
    </xf>
    <xf numFmtId="0" fontId="7" fillId="0" borderId="0" xfId="0" applyFont="1" applyBorder="1" applyAlignment="1">
      <alignment wrapText="1"/>
    </xf>
    <xf numFmtId="0" fontId="0" fillId="0" borderId="3" xfId="0" applyBorder="1"/>
    <xf numFmtId="0" fontId="7" fillId="0" borderId="4" xfId="0" applyFont="1" applyBorder="1"/>
    <xf numFmtId="0" fontId="0" fillId="0" borderId="3" xfId="0" applyFont="1" applyBorder="1"/>
    <xf numFmtId="0" fontId="0" fillId="0" borderId="6" xfId="0" applyBorder="1"/>
    <xf numFmtId="0" fontId="0" fillId="0" borderId="0" xfId="0" applyFont="1" applyBorder="1" applyAlignment="1">
      <alignment wrapText="1"/>
    </xf>
    <xf numFmtId="0" fontId="0" fillId="0" borderId="6" xfId="0" applyFont="1" applyBorder="1"/>
    <xf numFmtId="0" fontId="0" fillId="0" borderId="0" xfId="0" applyFont="1" applyBorder="1"/>
    <xf numFmtId="0" fontId="4" fillId="0" borderId="0" xfId="0" applyFont="1" applyBorder="1" applyAlignment="1">
      <alignment horizontal="center"/>
    </xf>
  </cellXfs>
  <cellStyles count="7">
    <cellStyle name="20% - Accent3" xfId="5" builtinId="38"/>
    <cellStyle name="20% - Accent6" xfId="6" builtinId="50"/>
    <cellStyle name="Bad" xfId="4" builtinId="27"/>
    <cellStyle name="Excel Built-in 20% - Accent1" xfId="1" xr:uid="{00000000-0005-0000-0000-000006000000}"/>
    <cellStyle name="Excel Built-in Good" xfId="3" xr:uid="{00000000-0005-0000-0000-000008000000}"/>
    <cellStyle name="Excel Built-in Neutral" xfId="2" xr:uid="{00000000-0005-0000-0000-000007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B8B8B"/>
      <rgbColor rgb="FF5B9BD5"/>
      <rgbColor rgb="FF993366"/>
      <rgbColor rgb="FFF2F2F2"/>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4472C4"/>
      <rgbColor rgb="FF33CCCC"/>
      <rgbColor rgb="FF99CC00"/>
      <rgbColor rgb="FFFFCC00"/>
      <rgbColor rgb="FFFF9900"/>
      <rgbColor rgb="FFFF6600"/>
      <rgbColor rgb="FF595959"/>
      <rgbColor rgb="FF969696"/>
      <rgbColor rgb="FF19465B"/>
      <rgbColor rgb="FF00B050"/>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GB" sz="2000" b="0" strike="noStrike" spc="-1">
                <a:solidFill>
                  <a:srgbClr val="595959"/>
                </a:solidFill>
                <a:latin typeface="Calibri Light"/>
              </a:defRPr>
            </a:pPr>
            <a:r>
              <a:rPr lang="en-GB" sz="2000" b="0" strike="noStrike" spc="-1">
                <a:solidFill>
                  <a:srgbClr val="595959"/>
                </a:solidFill>
                <a:latin typeface="Calibri Light"/>
              </a:rPr>
              <a:t>Market Price &amp; Research Series</a:t>
            </a:r>
          </a:p>
        </c:rich>
      </c:tx>
      <c:overlay val="0"/>
      <c:spPr>
        <a:noFill/>
        <a:ln w="0">
          <a:noFill/>
        </a:ln>
      </c:spPr>
    </c:title>
    <c:autoTitleDeleted val="0"/>
    <c:plotArea>
      <c:layout/>
      <c:lineChart>
        <c:grouping val="standard"/>
        <c:varyColors val="0"/>
        <c:ser>
          <c:idx val="0"/>
          <c:order val="0"/>
          <c:tx>
            <c:v>Price Series</c:v>
          </c:tx>
          <c:spPr>
            <a:ln w="25400" cap="rnd">
              <a:solidFill>
                <a:schemeClr val="accent5">
                  <a:lumMod val="75000"/>
                </a:schemeClr>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Example!$A$2:$A$501</c:f>
              <c:numCache>
                <c:formatCode>m/d/yy</c:formatCode>
                <c:ptCount val="500"/>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pt idx="365">
                  <c:v>36891</c:v>
                </c:pt>
                <c:pt idx="366">
                  <c:v>36892</c:v>
                </c:pt>
                <c:pt idx="367">
                  <c:v>36893</c:v>
                </c:pt>
                <c:pt idx="368">
                  <c:v>36894</c:v>
                </c:pt>
                <c:pt idx="369">
                  <c:v>36895</c:v>
                </c:pt>
                <c:pt idx="370">
                  <c:v>36896</c:v>
                </c:pt>
                <c:pt idx="371">
                  <c:v>36897</c:v>
                </c:pt>
                <c:pt idx="372">
                  <c:v>36898</c:v>
                </c:pt>
                <c:pt idx="373">
                  <c:v>36899</c:v>
                </c:pt>
                <c:pt idx="374">
                  <c:v>36900</c:v>
                </c:pt>
                <c:pt idx="375">
                  <c:v>36901</c:v>
                </c:pt>
                <c:pt idx="376">
                  <c:v>36902</c:v>
                </c:pt>
                <c:pt idx="377">
                  <c:v>36903</c:v>
                </c:pt>
                <c:pt idx="378">
                  <c:v>36904</c:v>
                </c:pt>
                <c:pt idx="379">
                  <c:v>36905</c:v>
                </c:pt>
                <c:pt idx="380">
                  <c:v>36906</c:v>
                </c:pt>
                <c:pt idx="381">
                  <c:v>36907</c:v>
                </c:pt>
                <c:pt idx="382">
                  <c:v>36908</c:v>
                </c:pt>
                <c:pt idx="383">
                  <c:v>36909</c:v>
                </c:pt>
                <c:pt idx="384">
                  <c:v>36910</c:v>
                </c:pt>
                <c:pt idx="385">
                  <c:v>36911</c:v>
                </c:pt>
                <c:pt idx="386">
                  <c:v>36912</c:v>
                </c:pt>
                <c:pt idx="387">
                  <c:v>36913</c:v>
                </c:pt>
                <c:pt idx="388">
                  <c:v>36914</c:v>
                </c:pt>
                <c:pt idx="389">
                  <c:v>36915</c:v>
                </c:pt>
                <c:pt idx="390">
                  <c:v>36916</c:v>
                </c:pt>
                <c:pt idx="391">
                  <c:v>36917</c:v>
                </c:pt>
                <c:pt idx="392">
                  <c:v>36918</c:v>
                </c:pt>
                <c:pt idx="393">
                  <c:v>36919</c:v>
                </c:pt>
                <c:pt idx="394">
                  <c:v>36920</c:v>
                </c:pt>
                <c:pt idx="395">
                  <c:v>36921</c:v>
                </c:pt>
                <c:pt idx="396">
                  <c:v>36922</c:v>
                </c:pt>
                <c:pt idx="397">
                  <c:v>36923</c:v>
                </c:pt>
                <c:pt idx="398">
                  <c:v>36924</c:v>
                </c:pt>
                <c:pt idx="399">
                  <c:v>36925</c:v>
                </c:pt>
                <c:pt idx="400">
                  <c:v>36926</c:v>
                </c:pt>
                <c:pt idx="401">
                  <c:v>36927</c:v>
                </c:pt>
                <c:pt idx="402">
                  <c:v>36928</c:v>
                </c:pt>
                <c:pt idx="403">
                  <c:v>36929</c:v>
                </c:pt>
                <c:pt idx="404">
                  <c:v>36930</c:v>
                </c:pt>
                <c:pt idx="405">
                  <c:v>36931</c:v>
                </c:pt>
                <c:pt idx="406">
                  <c:v>36932</c:v>
                </c:pt>
                <c:pt idx="407">
                  <c:v>36933</c:v>
                </c:pt>
                <c:pt idx="408">
                  <c:v>36934</c:v>
                </c:pt>
                <c:pt idx="409">
                  <c:v>36935</c:v>
                </c:pt>
                <c:pt idx="410">
                  <c:v>36936</c:v>
                </c:pt>
                <c:pt idx="411">
                  <c:v>36937</c:v>
                </c:pt>
                <c:pt idx="412">
                  <c:v>36938</c:v>
                </c:pt>
                <c:pt idx="413">
                  <c:v>36939</c:v>
                </c:pt>
                <c:pt idx="414">
                  <c:v>36940</c:v>
                </c:pt>
                <c:pt idx="415">
                  <c:v>36941</c:v>
                </c:pt>
                <c:pt idx="416">
                  <c:v>36942</c:v>
                </c:pt>
                <c:pt idx="417">
                  <c:v>36943</c:v>
                </c:pt>
                <c:pt idx="418">
                  <c:v>36944</c:v>
                </c:pt>
                <c:pt idx="419">
                  <c:v>36945</c:v>
                </c:pt>
                <c:pt idx="420">
                  <c:v>36946</c:v>
                </c:pt>
                <c:pt idx="421">
                  <c:v>36947</c:v>
                </c:pt>
                <c:pt idx="422">
                  <c:v>36948</c:v>
                </c:pt>
                <c:pt idx="423">
                  <c:v>36949</c:v>
                </c:pt>
                <c:pt idx="424">
                  <c:v>36950</c:v>
                </c:pt>
                <c:pt idx="425">
                  <c:v>36951</c:v>
                </c:pt>
                <c:pt idx="426">
                  <c:v>36952</c:v>
                </c:pt>
                <c:pt idx="427">
                  <c:v>36953</c:v>
                </c:pt>
                <c:pt idx="428">
                  <c:v>36954</c:v>
                </c:pt>
                <c:pt idx="429">
                  <c:v>36955</c:v>
                </c:pt>
                <c:pt idx="430">
                  <c:v>36956</c:v>
                </c:pt>
                <c:pt idx="431">
                  <c:v>36957</c:v>
                </c:pt>
                <c:pt idx="432">
                  <c:v>36958</c:v>
                </c:pt>
                <c:pt idx="433">
                  <c:v>36959</c:v>
                </c:pt>
                <c:pt idx="434">
                  <c:v>36960</c:v>
                </c:pt>
                <c:pt idx="435">
                  <c:v>36961</c:v>
                </c:pt>
                <c:pt idx="436">
                  <c:v>36962</c:v>
                </c:pt>
                <c:pt idx="437">
                  <c:v>36963</c:v>
                </c:pt>
                <c:pt idx="438">
                  <c:v>36964</c:v>
                </c:pt>
                <c:pt idx="439">
                  <c:v>36965</c:v>
                </c:pt>
                <c:pt idx="440">
                  <c:v>36966</c:v>
                </c:pt>
                <c:pt idx="441">
                  <c:v>36967</c:v>
                </c:pt>
                <c:pt idx="442">
                  <c:v>36968</c:v>
                </c:pt>
                <c:pt idx="443">
                  <c:v>36969</c:v>
                </c:pt>
                <c:pt idx="444">
                  <c:v>36970</c:v>
                </c:pt>
                <c:pt idx="445">
                  <c:v>36971</c:v>
                </c:pt>
                <c:pt idx="446">
                  <c:v>36972</c:v>
                </c:pt>
                <c:pt idx="447">
                  <c:v>36973</c:v>
                </c:pt>
                <c:pt idx="448">
                  <c:v>36974</c:v>
                </c:pt>
                <c:pt idx="449">
                  <c:v>36975</c:v>
                </c:pt>
                <c:pt idx="450">
                  <c:v>36976</c:v>
                </c:pt>
                <c:pt idx="451">
                  <c:v>36977</c:v>
                </c:pt>
                <c:pt idx="452">
                  <c:v>36978</c:v>
                </c:pt>
                <c:pt idx="453">
                  <c:v>36979</c:v>
                </c:pt>
                <c:pt idx="454">
                  <c:v>36980</c:v>
                </c:pt>
                <c:pt idx="455">
                  <c:v>36981</c:v>
                </c:pt>
                <c:pt idx="456">
                  <c:v>36982</c:v>
                </c:pt>
                <c:pt idx="457">
                  <c:v>36983</c:v>
                </c:pt>
                <c:pt idx="458">
                  <c:v>36984</c:v>
                </c:pt>
                <c:pt idx="459">
                  <c:v>36985</c:v>
                </c:pt>
                <c:pt idx="460">
                  <c:v>36986</c:v>
                </c:pt>
                <c:pt idx="461">
                  <c:v>36987</c:v>
                </c:pt>
                <c:pt idx="462">
                  <c:v>36988</c:v>
                </c:pt>
                <c:pt idx="463">
                  <c:v>36989</c:v>
                </c:pt>
                <c:pt idx="464">
                  <c:v>36990</c:v>
                </c:pt>
                <c:pt idx="465">
                  <c:v>36991</c:v>
                </c:pt>
                <c:pt idx="466">
                  <c:v>36992</c:v>
                </c:pt>
                <c:pt idx="467">
                  <c:v>36993</c:v>
                </c:pt>
                <c:pt idx="468">
                  <c:v>36994</c:v>
                </c:pt>
                <c:pt idx="469">
                  <c:v>36995</c:v>
                </c:pt>
                <c:pt idx="470">
                  <c:v>36996</c:v>
                </c:pt>
                <c:pt idx="471">
                  <c:v>36997</c:v>
                </c:pt>
                <c:pt idx="472">
                  <c:v>36998</c:v>
                </c:pt>
                <c:pt idx="473">
                  <c:v>36999</c:v>
                </c:pt>
                <c:pt idx="474">
                  <c:v>37000</c:v>
                </c:pt>
                <c:pt idx="475">
                  <c:v>37001</c:v>
                </c:pt>
                <c:pt idx="476">
                  <c:v>37002</c:v>
                </c:pt>
                <c:pt idx="477">
                  <c:v>37003</c:v>
                </c:pt>
                <c:pt idx="478">
                  <c:v>37004</c:v>
                </c:pt>
                <c:pt idx="479">
                  <c:v>37005</c:v>
                </c:pt>
                <c:pt idx="480">
                  <c:v>37006</c:v>
                </c:pt>
                <c:pt idx="481">
                  <c:v>37007</c:v>
                </c:pt>
                <c:pt idx="482">
                  <c:v>37008</c:v>
                </c:pt>
                <c:pt idx="483">
                  <c:v>37009</c:v>
                </c:pt>
                <c:pt idx="484">
                  <c:v>37010</c:v>
                </c:pt>
                <c:pt idx="485">
                  <c:v>37011</c:v>
                </c:pt>
                <c:pt idx="486">
                  <c:v>37012</c:v>
                </c:pt>
                <c:pt idx="487">
                  <c:v>37013</c:v>
                </c:pt>
                <c:pt idx="488">
                  <c:v>37014</c:v>
                </c:pt>
                <c:pt idx="489">
                  <c:v>37015</c:v>
                </c:pt>
                <c:pt idx="490">
                  <c:v>37016</c:v>
                </c:pt>
                <c:pt idx="491">
                  <c:v>37017</c:v>
                </c:pt>
                <c:pt idx="492">
                  <c:v>37018</c:v>
                </c:pt>
                <c:pt idx="493">
                  <c:v>37019</c:v>
                </c:pt>
                <c:pt idx="494">
                  <c:v>37020</c:v>
                </c:pt>
                <c:pt idx="495">
                  <c:v>37021</c:v>
                </c:pt>
                <c:pt idx="496">
                  <c:v>37022</c:v>
                </c:pt>
                <c:pt idx="497">
                  <c:v>37023</c:v>
                </c:pt>
                <c:pt idx="498">
                  <c:v>37024</c:v>
                </c:pt>
                <c:pt idx="499">
                  <c:v>37025</c:v>
                </c:pt>
              </c:numCache>
            </c:numRef>
          </c:cat>
          <c:val>
            <c:numRef>
              <c:f>Example!$B$2:$B$501</c:f>
              <c:numCache>
                <c:formatCode>General</c:formatCode>
                <c:ptCount val="500"/>
                <c:pt idx="0">
                  <c:v>100.14</c:v>
                </c:pt>
                <c:pt idx="1">
                  <c:v>99.65</c:v>
                </c:pt>
                <c:pt idx="2">
                  <c:v>100.01</c:v>
                </c:pt>
                <c:pt idx="3">
                  <c:v>100.32</c:v>
                </c:pt>
                <c:pt idx="4">
                  <c:v>98.93</c:v>
                </c:pt>
                <c:pt idx="5">
                  <c:v>99.7</c:v>
                </c:pt>
                <c:pt idx="6">
                  <c:v>99.01</c:v>
                </c:pt>
                <c:pt idx="7">
                  <c:v>99.55</c:v>
                </c:pt>
                <c:pt idx="8">
                  <c:v>99.69</c:v>
                </c:pt>
                <c:pt idx="9">
                  <c:v>98.78</c:v>
                </c:pt>
                <c:pt idx="10">
                  <c:v>100.3</c:v>
                </c:pt>
                <c:pt idx="11">
                  <c:v>100.49</c:v>
                </c:pt>
                <c:pt idx="12">
                  <c:v>100.81</c:v>
                </c:pt>
                <c:pt idx="13">
                  <c:v>101.45</c:v>
                </c:pt>
                <c:pt idx="14">
                  <c:v>100.23</c:v>
                </c:pt>
                <c:pt idx="15">
                  <c:v>100.62</c:v>
                </c:pt>
                <c:pt idx="16">
                  <c:v>100.61</c:v>
                </c:pt>
                <c:pt idx="17">
                  <c:v>101.56</c:v>
                </c:pt>
                <c:pt idx="18">
                  <c:v>100.83</c:v>
                </c:pt>
                <c:pt idx="19">
                  <c:v>100.15</c:v>
                </c:pt>
                <c:pt idx="20">
                  <c:v>101.86</c:v>
                </c:pt>
                <c:pt idx="21">
                  <c:v>101.65</c:v>
                </c:pt>
                <c:pt idx="22">
                  <c:v>101.63</c:v>
                </c:pt>
                <c:pt idx="23">
                  <c:v>101.49</c:v>
                </c:pt>
                <c:pt idx="24">
                  <c:v>101.78</c:v>
                </c:pt>
                <c:pt idx="25">
                  <c:v>101.63</c:v>
                </c:pt>
                <c:pt idx="26">
                  <c:v>100.95</c:v>
                </c:pt>
                <c:pt idx="27">
                  <c:v>100.33</c:v>
                </c:pt>
                <c:pt idx="28">
                  <c:v>100.09</c:v>
                </c:pt>
                <c:pt idx="29">
                  <c:v>98.99</c:v>
                </c:pt>
                <c:pt idx="30">
                  <c:v>99.02</c:v>
                </c:pt>
                <c:pt idx="31">
                  <c:v>98.28</c:v>
                </c:pt>
                <c:pt idx="32">
                  <c:v>98.78</c:v>
                </c:pt>
                <c:pt idx="33">
                  <c:v>98.6</c:v>
                </c:pt>
                <c:pt idx="34">
                  <c:v>99.06</c:v>
                </c:pt>
                <c:pt idx="35">
                  <c:v>98.43</c:v>
                </c:pt>
                <c:pt idx="36">
                  <c:v>98.64</c:v>
                </c:pt>
                <c:pt idx="37">
                  <c:v>98.31</c:v>
                </c:pt>
                <c:pt idx="38">
                  <c:v>98.12</c:v>
                </c:pt>
                <c:pt idx="39">
                  <c:v>98.08</c:v>
                </c:pt>
                <c:pt idx="40">
                  <c:v>98.53</c:v>
                </c:pt>
                <c:pt idx="41">
                  <c:v>98.46</c:v>
                </c:pt>
                <c:pt idx="42">
                  <c:v>97.85</c:v>
                </c:pt>
                <c:pt idx="43">
                  <c:v>98.26</c:v>
                </c:pt>
                <c:pt idx="44">
                  <c:v>99.04</c:v>
                </c:pt>
                <c:pt idx="45">
                  <c:v>98.44</c:v>
                </c:pt>
                <c:pt idx="46">
                  <c:v>99.07</c:v>
                </c:pt>
                <c:pt idx="47">
                  <c:v>98.84</c:v>
                </c:pt>
                <c:pt idx="48">
                  <c:v>99.05</c:v>
                </c:pt>
                <c:pt idx="49">
                  <c:v>97.95</c:v>
                </c:pt>
                <c:pt idx="50">
                  <c:v>97.78</c:v>
                </c:pt>
                <c:pt idx="51">
                  <c:v>96.08</c:v>
                </c:pt>
                <c:pt idx="52">
                  <c:v>96.51</c:v>
                </c:pt>
                <c:pt idx="53">
                  <c:v>95.33</c:v>
                </c:pt>
                <c:pt idx="54">
                  <c:v>96.43</c:v>
                </c:pt>
                <c:pt idx="55">
                  <c:v>97.25</c:v>
                </c:pt>
                <c:pt idx="56">
                  <c:v>97.61</c:v>
                </c:pt>
                <c:pt idx="57">
                  <c:v>97.58</c:v>
                </c:pt>
                <c:pt idx="58">
                  <c:v>96.45</c:v>
                </c:pt>
                <c:pt idx="59">
                  <c:v>97.09</c:v>
                </c:pt>
                <c:pt idx="60">
                  <c:v>97.07</c:v>
                </c:pt>
                <c:pt idx="61">
                  <c:v>97.55</c:v>
                </c:pt>
                <c:pt idx="62">
                  <c:v>96.96</c:v>
                </c:pt>
                <c:pt idx="63">
                  <c:v>96.57</c:v>
                </c:pt>
                <c:pt idx="64">
                  <c:v>96.96</c:v>
                </c:pt>
                <c:pt idx="65">
                  <c:v>97.12</c:v>
                </c:pt>
                <c:pt idx="66">
                  <c:v>97.3</c:v>
                </c:pt>
                <c:pt idx="67">
                  <c:v>96.07</c:v>
                </c:pt>
                <c:pt idx="68">
                  <c:v>95.73</c:v>
                </c:pt>
                <c:pt idx="69">
                  <c:v>95.32</c:v>
                </c:pt>
                <c:pt idx="70">
                  <c:v>94.76</c:v>
                </c:pt>
                <c:pt idx="71">
                  <c:v>95.21</c:v>
                </c:pt>
                <c:pt idx="72">
                  <c:v>96.09</c:v>
                </c:pt>
                <c:pt idx="73">
                  <c:v>96.69</c:v>
                </c:pt>
                <c:pt idx="74">
                  <c:v>95.69</c:v>
                </c:pt>
                <c:pt idx="75">
                  <c:v>97.01</c:v>
                </c:pt>
                <c:pt idx="76">
                  <c:v>98.24</c:v>
                </c:pt>
                <c:pt idx="77">
                  <c:v>97.58</c:v>
                </c:pt>
                <c:pt idx="78">
                  <c:v>98.39</c:v>
                </c:pt>
                <c:pt idx="79">
                  <c:v>98.24</c:v>
                </c:pt>
                <c:pt idx="80">
                  <c:v>97.86</c:v>
                </c:pt>
                <c:pt idx="81">
                  <c:v>96.56</c:v>
                </c:pt>
                <c:pt idx="82">
                  <c:v>95.57</c:v>
                </c:pt>
                <c:pt idx="83">
                  <c:v>95.74</c:v>
                </c:pt>
                <c:pt idx="84">
                  <c:v>96.04</c:v>
                </c:pt>
                <c:pt idx="85">
                  <c:v>97.61</c:v>
                </c:pt>
                <c:pt idx="86">
                  <c:v>97.6</c:v>
                </c:pt>
                <c:pt idx="87">
                  <c:v>96.1</c:v>
                </c:pt>
                <c:pt idx="88">
                  <c:v>96.07</c:v>
                </c:pt>
                <c:pt idx="89">
                  <c:v>95.67</c:v>
                </c:pt>
                <c:pt idx="90">
                  <c:v>95.49</c:v>
                </c:pt>
                <c:pt idx="91">
                  <c:v>94.95</c:v>
                </c:pt>
                <c:pt idx="92">
                  <c:v>93.91</c:v>
                </c:pt>
                <c:pt idx="93">
                  <c:v>93.13</c:v>
                </c:pt>
                <c:pt idx="94">
                  <c:v>93.46</c:v>
                </c:pt>
                <c:pt idx="95">
                  <c:v>93.74</c:v>
                </c:pt>
                <c:pt idx="96">
                  <c:v>93.86</c:v>
                </c:pt>
                <c:pt idx="97">
                  <c:v>93.86</c:v>
                </c:pt>
                <c:pt idx="98">
                  <c:v>92.92</c:v>
                </c:pt>
                <c:pt idx="99">
                  <c:v>91.21</c:v>
                </c:pt>
                <c:pt idx="100">
                  <c:v>91.21</c:v>
                </c:pt>
                <c:pt idx="101">
                  <c:v>90.67</c:v>
                </c:pt>
                <c:pt idx="102">
                  <c:v>89.87</c:v>
                </c:pt>
                <c:pt idx="103">
                  <c:v>89.89</c:v>
                </c:pt>
                <c:pt idx="104">
                  <c:v>89.47</c:v>
                </c:pt>
                <c:pt idx="105">
                  <c:v>89.01</c:v>
                </c:pt>
                <c:pt idx="106">
                  <c:v>88.11</c:v>
                </c:pt>
                <c:pt idx="107">
                  <c:v>87.13</c:v>
                </c:pt>
                <c:pt idx="108">
                  <c:v>85.96</c:v>
                </c:pt>
                <c:pt idx="109">
                  <c:v>87.76</c:v>
                </c:pt>
                <c:pt idx="110">
                  <c:v>87.84</c:v>
                </c:pt>
                <c:pt idx="111">
                  <c:v>88.53</c:v>
                </c:pt>
                <c:pt idx="112">
                  <c:v>88.2</c:v>
                </c:pt>
                <c:pt idx="113">
                  <c:v>89.46</c:v>
                </c:pt>
                <c:pt idx="114">
                  <c:v>90.24</c:v>
                </c:pt>
                <c:pt idx="115">
                  <c:v>90.12</c:v>
                </c:pt>
                <c:pt idx="116">
                  <c:v>89.86</c:v>
                </c:pt>
                <c:pt idx="117">
                  <c:v>89.39</c:v>
                </c:pt>
                <c:pt idx="118">
                  <c:v>89.95</c:v>
                </c:pt>
                <c:pt idx="119">
                  <c:v>89.51</c:v>
                </c:pt>
                <c:pt idx="120">
                  <c:v>88.19</c:v>
                </c:pt>
                <c:pt idx="121">
                  <c:v>88.52</c:v>
                </c:pt>
                <c:pt idx="122">
                  <c:v>88.28</c:v>
                </c:pt>
                <c:pt idx="123">
                  <c:v>88.43</c:v>
                </c:pt>
                <c:pt idx="124">
                  <c:v>88.14</c:v>
                </c:pt>
                <c:pt idx="125">
                  <c:v>87.29</c:v>
                </c:pt>
                <c:pt idx="126">
                  <c:v>88.4</c:v>
                </c:pt>
                <c:pt idx="127">
                  <c:v>88.76</c:v>
                </c:pt>
                <c:pt idx="128">
                  <c:v>87.87</c:v>
                </c:pt>
                <c:pt idx="129">
                  <c:v>87.9</c:v>
                </c:pt>
                <c:pt idx="130">
                  <c:v>87.74</c:v>
                </c:pt>
                <c:pt idx="131">
                  <c:v>87.47</c:v>
                </c:pt>
                <c:pt idx="132">
                  <c:v>87.39</c:v>
                </c:pt>
                <c:pt idx="133">
                  <c:v>87.24</c:v>
                </c:pt>
                <c:pt idx="134">
                  <c:v>88.24</c:v>
                </c:pt>
                <c:pt idx="135">
                  <c:v>89.13</c:v>
                </c:pt>
                <c:pt idx="136">
                  <c:v>89.61</c:v>
                </c:pt>
                <c:pt idx="137">
                  <c:v>89.96</c:v>
                </c:pt>
                <c:pt idx="138">
                  <c:v>89.7</c:v>
                </c:pt>
                <c:pt idx="139">
                  <c:v>89.75</c:v>
                </c:pt>
                <c:pt idx="140">
                  <c:v>90.27</c:v>
                </c:pt>
                <c:pt idx="141">
                  <c:v>91.3</c:v>
                </c:pt>
                <c:pt idx="142">
                  <c:v>91.24</c:v>
                </c:pt>
                <c:pt idx="143">
                  <c:v>89.03</c:v>
                </c:pt>
                <c:pt idx="144">
                  <c:v>90.09</c:v>
                </c:pt>
                <c:pt idx="145">
                  <c:v>89.93</c:v>
                </c:pt>
                <c:pt idx="146">
                  <c:v>89.95</c:v>
                </c:pt>
                <c:pt idx="147">
                  <c:v>89.6</c:v>
                </c:pt>
                <c:pt idx="148">
                  <c:v>90.66</c:v>
                </c:pt>
                <c:pt idx="149">
                  <c:v>90.25</c:v>
                </c:pt>
                <c:pt idx="150">
                  <c:v>89.94</c:v>
                </c:pt>
                <c:pt idx="151">
                  <c:v>89.17</c:v>
                </c:pt>
                <c:pt idx="152">
                  <c:v>89.91</c:v>
                </c:pt>
                <c:pt idx="153">
                  <c:v>90.5</c:v>
                </c:pt>
                <c:pt idx="154">
                  <c:v>90.66</c:v>
                </c:pt>
                <c:pt idx="155">
                  <c:v>90.67</c:v>
                </c:pt>
                <c:pt idx="156">
                  <c:v>90.96</c:v>
                </c:pt>
                <c:pt idx="157">
                  <c:v>91.45</c:v>
                </c:pt>
                <c:pt idx="158">
                  <c:v>91.31</c:v>
                </c:pt>
                <c:pt idx="159">
                  <c:v>91.09</c:v>
                </c:pt>
                <c:pt idx="160">
                  <c:v>90.61</c:v>
                </c:pt>
                <c:pt idx="161">
                  <c:v>91.19</c:v>
                </c:pt>
                <c:pt idx="162">
                  <c:v>90.14</c:v>
                </c:pt>
                <c:pt idx="163">
                  <c:v>90.43</c:v>
                </c:pt>
                <c:pt idx="164">
                  <c:v>90.06</c:v>
                </c:pt>
                <c:pt idx="165">
                  <c:v>88.73</c:v>
                </c:pt>
                <c:pt idx="166">
                  <c:v>88.8</c:v>
                </c:pt>
                <c:pt idx="167">
                  <c:v>89.36</c:v>
                </c:pt>
                <c:pt idx="168">
                  <c:v>88.95</c:v>
                </c:pt>
                <c:pt idx="169">
                  <c:v>88.84</c:v>
                </c:pt>
                <c:pt idx="170">
                  <c:v>88.9</c:v>
                </c:pt>
                <c:pt idx="171">
                  <c:v>87.6</c:v>
                </c:pt>
                <c:pt idx="172">
                  <c:v>87.99</c:v>
                </c:pt>
                <c:pt idx="173">
                  <c:v>87.97</c:v>
                </c:pt>
                <c:pt idx="174">
                  <c:v>88.55</c:v>
                </c:pt>
                <c:pt idx="175">
                  <c:v>88.74</c:v>
                </c:pt>
                <c:pt idx="176">
                  <c:v>89.18</c:v>
                </c:pt>
                <c:pt idx="177">
                  <c:v>88.85</c:v>
                </c:pt>
                <c:pt idx="178">
                  <c:v>88.45</c:v>
                </c:pt>
                <c:pt idx="179">
                  <c:v>88.47</c:v>
                </c:pt>
                <c:pt idx="180">
                  <c:v>87.59</c:v>
                </c:pt>
                <c:pt idx="181">
                  <c:v>87.22</c:v>
                </c:pt>
                <c:pt idx="182">
                  <c:v>87.74</c:v>
                </c:pt>
                <c:pt idx="183">
                  <c:v>88.27</c:v>
                </c:pt>
                <c:pt idx="184">
                  <c:v>88.48</c:v>
                </c:pt>
                <c:pt idx="185">
                  <c:v>87.94</c:v>
                </c:pt>
                <c:pt idx="186">
                  <c:v>86.99</c:v>
                </c:pt>
                <c:pt idx="187">
                  <c:v>87.56</c:v>
                </c:pt>
                <c:pt idx="188">
                  <c:v>88.43</c:v>
                </c:pt>
                <c:pt idx="189">
                  <c:v>88.22</c:v>
                </c:pt>
                <c:pt idx="190">
                  <c:v>88.17</c:v>
                </c:pt>
                <c:pt idx="191">
                  <c:v>88.11</c:v>
                </c:pt>
                <c:pt idx="192">
                  <c:v>87.49</c:v>
                </c:pt>
                <c:pt idx="193">
                  <c:v>86.78</c:v>
                </c:pt>
                <c:pt idx="194">
                  <c:v>86.33</c:v>
                </c:pt>
                <c:pt idx="195">
                  <c:v>85.65</c:v>
                </c:pt>
                <c:pt idx="196">
                  <c:v>85.69</c:v>
                </c:pt>
                <c:pt idx="197">
                  <c:v>84.91</c:v>
                </c:pt>
                <c:pt idx="198">
                  <c:v>84.87</c:v>
                </c:pt>
                <c:pt idx="199">
                  <c:v>85.05</c:v>
                </c:pt>
                <c:pt idx="200">
                  <c:v>83.51</c:v>
                </c:pt>
                <c:pt idx="201">
                  <c:v>83.4</c:v>
                </c:pt>
                <c:pt idx="202">
                  <c:v>83.53</c:v>
                </c:pt>
                <c:pt idx="203">
                  <c:v>83.76</c:v>
                </c:pt>
                <c:pt idx="204">
                  <c:v>83.91</c:v>
                </c:pt>
                <c:pt idx="205">
                  <c:v>83.97</c:v>
                </c:pt>
                <c:pt idx="206">
                  <c:v>83.07</c:v>
                </c:pt>
                <c:pt idx="207">
                  <c:v>83.05</c:v>
                </c:pt>
                <c:pt idx="208">
                  <c:v>82.93</c:v>
                </c:pt>
                <c:pt idx="209">
                  <c:v>83.69</c:v>
                </c:pt>
                <c:pt idx="210">
                  <c:v>83.25</c:v>
                </c:pt>
                <c:pt idx="211">
                  <c:v>84.48</c:v>
                </c:pt>
                <c:pt idx="212">
                  <c:v>84.66</c:v>
                </c:pt>
                <c:pt idx="213">
                  <c:v>85.03</c:v>
                </c:pt>
                <c:pt idx="214">
                  <c:v>85.32</c:v>
                </c:pt>
                <c:pt idx="215">
                  <c:v>84.95</c:v>
                </c:pt>
                <c:pt idx="216">
                  <c:v>84.37</c:v>
                </c:pt>
                <c:pt idx="217">
                  <c:v>84.39</c:v>
                </c:pt>
                <c:pt idx="218">
                  <c:v>84.35</c:v>
                </c:pt>
                <c:pt idx="219">
                  <c:v>85.12</c:v>
                </c:pt>
                <c:pt idx="220">
                  <c:v>85.07</c:v>
                </c:pt>
                <c:pt idx="221">
                  <c:v>85.49</c:v>
                </c:pt>
                <c:pt idx="222">
                  <c:v>85.6</c:v>
                </c:pt>
                <c:pt idx="223">
                  <c:v>85.93</c:v>
                </c:pt>
                <c:pt idx="224">
                  <c:v>85.59</c:v>
                </c:pt>
                <c:pt idx="225">
                  <c:v>86.5</c:v>
                </c:pt>
                <c:pt idx="226">
                  <c:v>87.21</c:v>
                </c:pt>
                <c:pt idx="227">
                  <c:v>86.31</c:v>
                </c:pt>
                <c:pt idx="228">
                  <c:v>85.39</c:v>
                </c:pt>
                <c:pt idx="229">
                  <c:v>85.01</c:v>
                </c:pt>
                <c:pt idx="230">
                  <c:v>85.04</c:v>
                </c:pt>
                <c:pt idx="231">
                  <c:v>84.67</c:v>
                </c:pt>
                <c:pt idx="232">
                  <c:v>85.52</c:v>
                </c:pt>
                <c:pt idx="233">
                  <c:v>85.96</c:v>
                </c:pt>
                <c:pt idx="234">
                  <c:v>86.11</c:v>
                </c:pt>
                <c:pt idx="235">
                  <c:v>86.89</c:v>
                </c:pt>
                <c:pt idx="236">
                  <c:v>87.71</c:v>
                </c:pt>
                <c:pt idx="237">
                  <c:v>88.11</c:v>
                </c:pt>
                <c:pt idx="238">
                  <c:v>88.54</c:v>
                </c:pt>
                <c:pt idx="239">
                  <c:v>88.53</c:v>
                </c:pt>
                <c:pt idx="240">
                  <c:v>88.13</c:v>
                </c:pt>
                <c:pt idx="241">
                  <c:v>87.73</c:v>
                </c:pt>
                <c:pt idx="242">
                  <c:v>87.03</c:v>
                </c:pt>
                <c:pt idx="243">
                  <c:v>85.47</c:v>
                </c:pt>
                <c:pt idx="244">
                  <c:v>85.15</c:v>
                </c:pt>
                <c:pt idx="245">
                  <c:v>85.48</c:v>
                </c:pt>
                <c:pt idx="246">
                  <c:v>84.74</c:v>
                </c:pt>
                <c:pt idx="247">
                  <c:v>84.79</c:v>
                </c:pt>
                <c:pt idx="248">
                  <c:v>84.06</c:v>
                </c:pt>
                <c:pt idx="249">
                  <c:v>83.65</c:v>
                </c:pt>
                <c:pt idx="250">
                  <c:v>82.74</c:v>
                </c:pt>
                <c:pt idx="251">
                  <c:v>83.36</c:v>
                </c:pt>
                <c:pt idx="252">
                  <c:v>83.57</c:v>
                </c:pt>
                <c:pt idx="253">
                  <c:v>83.14</c:v>
                </c:pt>
                <c:pt idx="254">
                  <c:v>82.62</c:v>
                </c:pt>
                <c:pt idx="255">
                  <c:v>82.1</c:v>
                </c:pt>
                <c:pt idx="256">
                  <c:v>81.680000000000007</c:v>
                </c:pt>
                <c:pt idx="257">
                  <c:v>81.06</c:v>
                </c:pt>
                <c:pt idx="258">
                  <c:v>80.92</c:v>
                </c:pt>
                <c:pt idx="259">
                  <c:v>80.930000000000007</c:v>
                </c:pt>
                <c:pt idx="260">
                  <c:v>79.41</c:v>
                </c:pt>
                <c:pt idx="261">
                  <c:v>80.33</c:v>
                </c:pt>
                <c:pt idx="262">
                  <c:v>80.45</c:v>
                </c:pt>
                <c:pt idx="263">
                  <c:v>80.02</c:v>
                </c:pt>
                <c:pt idx="264">
                  <c:v>80.010000000000005</c:v>
                </c:pt>
                <c:pt idx="265">
                  <c:v>80.09</c:v>
                </c:pt>
                <c:pt idx="266">
                  <c:v>80.8</c:v>
                </c:pt>
                <c:pt idx="267">
                  <c:v>80.89</c:v>
                </c:pt>
                <c:pt idx="268">
                  <c:v>81.099999999999994</c:v>
                </c:pt>
                <c:pt idx="269">
                  <c:v>80.37</c:v>
                </c:pt>
                <c:pt idx="270">
                  <c:v>79.849999999999994</c:v>
                </c:pt>
                <c:pt idx="271">
                  <c:v>80.69</c:v>
                </c:pt>
                <c:pt idx="272">
                  <c:v>80.849999999999994</c:v>
                </c:pt>
                <c:pt idx="273">
                  <c:v>79.7</c:v>
                </c:pt>
                <c:pt idx="274">
                  <c:v>80.739999999999995</c:v>
                </c:pt>
                <c:pt idx="275">
                  <c:v>80.290000000000006</c:v>
                </c:pt>
                <c:pt idx="276">
                  <c:v>81.36</c:v>
                </c:pt>
                <c:pt idx="277">
                  <c:v>80.930000000000007</c:v>
                </c:pt>
                <c:pt idx="278">
                  <c:v>80.72</c:v>
                </c:pt>
                <c:pt idx="279">
                  <c:v>81.25</c:v>
                </c:pt>
                <c:pt idx="280">
                  <c:v>81.59</c:v>
                </c:pt>
                <c:pt idx="281">
                  <c:v>81.98</c:v>
                </c:pt>
                <c:pt idx="282">
                  <c:v>82.09</c:v>
                </c:pt>
                <c:pt idx="283">
                  <c:v>82.81</c:v>
                </c:pt>
                <c:pt idx="284">
                  <c:v>82.84</c:v>
                </c:pt>
                <c:pt idx="285">
                  <c:v>82.37</c:v>
                </c:pt>
                <c:pt idx="286">
                  <c:v>82.63</c:v>
                </c:pt>
                <c:pt idx="287">
                  <c:v>82.22</c:v>
                </c:pt>
                <c:pt idx="288">
                  <c:v>82.4</c:v>
                </c:pt>
                <c:pt idx="289">
                  <c:v>82.54</c:v>
                </c:pt>
                <c:pt idx="290">
                  <c:v>82.32</c:v>
                </c:pt>
                <c:pt idx="291">
                  <c:v>81.52</c:v>
                </c:pt>
                <c:pt idx="292">
                  <c:v>82.09</c:v>
                </c:pt>
                <c:pt idx="293">
                  <c:v>83.01</c:v>
                </c:pt>
                <c:pt idx="294">
                  <c:v>83.08</c:v>
                </c:pt>
                <c:pt idx="295">
                  <c:v>83.57</c:v>
                </c:pt>
                <c:pt idx="296">
                  <c:v>84.12</c:v>
                </c:pt>
                <c:pt idx="297">
                  <c:v>84.36</c:v>
                </c:pt>
                <c:pt idx="298">
                  <c:v>85.11</c:v>
                </c:pt>
                <c:pt idx="299">
                  <c:v>85.93</c:v>
                </c:pt>
                <c:pt idx="300">
                  <c:v>84.06</c:v>
                </c:pt>
                <c:pt idx="301">
                  <c:v>84.74</c:v>
                </c:pt>
                <c:pt idx="302">
                  <c:v>85.86</c:v>
                </c:pt>
                <c:pt idx="303">
                  <c:v>86.25</c:v>
                </c:pt>
                <c:pt idx="304">
                  <c:v>87.32</c:v>
                </c:pt>
                <c:pt idx="305">
                  <c:v>87.23</c:v>
                </c:pt>
                <c:pt idx="306">
                  <c:v>86.23</c:v>
                </c:pt>
                <c:pt idx="307">
                  <c:v>86.85</c:v>
                </c:pt>
                <c:pt idx="308">
                  <c:v>87.81</c:v>
                </c:pt>
                <c:pt idx="309">
                  <c:v>88.39</c:v>
                </c:pt>
                <c:pt idx="310">
                  <c:v>88</c:v>
                </c:pt>
                <c:pt idx="311">
                  <c:v>89.15</c:v>
                </c:pt>
                <c:pt idx="312">
                  <c:v>88.66</c:v>
                </c:pt>
                <c:pt idx="313">
                  <c:v>89.61</c:v>
                </c:pt>
                <c:pt idx="314">
                  <c:v>89.9</c:v>
                </c:pt>
                <c:pt idx="315">
                  <c:v>90.46</c:v>
                </c:pt>
                <c:pt idx="316">
                  <c:v>89.04</c:v>
                </c:pt>
                <c:pt idx="317">
                  <c:v>89.92</c:v>
                </c:pt>
                <c:pt idx="318">
                  <c:v>89.8</c:v>
                </c:pt>
                <c:pt idx="319">
                  <c:v>89.59</c:v>
                </c:pt>
                <c:pt idx="320">
                  <c:v>88.9</c:v>
                </c:pt>
                <c:pt idx="321">
                  <c:v>90</c:v>
                </c:pt>
                <c:pt idx="322">
                  <c:v>89.46</c:v>
                </c:pt>
                <c:pt idx="323">
                  <c:v>88.61</c:v>
                </c:pt>
                <c:pt idx="324">
                  <c:v>89.92</c:v>
                </c:pt>
                <c:pt idx="325">
                  <c:v>90.7</c:v>
                </c:pt>
                <c:pt idx="326">
                  <c:v>90.79</c:v>
                </c:pt>
                <c:pt idx="327">
                  <c:v>91.77</c:v>
                </c:pt>
                <c:pt idx="328">
                  <c:v>92.22</c:v>
                </c:pt>
                <c:pt idx="329">
                  <c:v>92.35</c:v>
                </c:pt>
                <c:pt idx="330">
                  <c:v>93.33</c:v>
                </c:pt>
                <c:pt idx="331">
                  <c:v>93.16</c:v>
                </c:pt>
                <c:pt idx="332">
                  <c:v>92.12</c:v>
                </c:pt>
                <c:pt idx="333">
                  <c:v>92.4</c:v>
                </c:pt>
                <c:pt idx="334">
                  <c:v>92.14</c:v>
                </c:pt>
                <c:pt idx="335">
                  <c:v>92.33</c:v>
                </c:pt>
                <c:pt idx="336">
                  <c:v>92.46</c:v>
                </c:pt>
                <c:pt idx="337">
                  <c:v>93.18</c:v>
                </c:pt>
                <c:pt idx="338">
                  <c:v>93.96</c:v>
                </c:pt>
                <c:pt idx="339">
                  <c:v>94.15</c:v>
                </c:pt>
                <c:pt idx="340">
                  <c:v>94</c:v>
                </c:pt>
                <c:pt idx="341">
                  <c:v>94.14</c:v>
                </c:pt>
                <c:pt idx="342">
                  <c:v>94.93</c:v>
                </c:pt>
                <c:pt idx="343">
                  <c:v>94.92</c:v>
                </c:pt>
                <c:pt idx="344">
                  <c:v>94.24</c:v>
                </c:pt>
                <c:pt idx="345">
                  <c:v>94.92</c:v>
                </c:pt>
                <c:pt idx="346">
                  <c:v>95.35</c:v>
                </c:pt>
                <c:pt idx="347">
                  <c:v>95.1</c:v>
                </c:pt>
                <c:pt idx="348">
                  <c:v>95.13</c:v>
                </c:pt>
                <c:pt idx="349">
                  <c:v>95.53</c:v>
                </c:pt>
                <c:pt idx="350">
                  <c:v>95.33</c:v>
                </c:pt>
                <c:pt idx="351">
                  <c:v>95.65</c:v>
                </c:pt>
                <c:pt idx="352">
                  <c:v>94.91</c:v>
                </c:pt>
                <c:pt idx="353">
                  <c:v>96.1</c:v>
                </c:pt>
                <c:pt idx="354">
                  <c:v>96.37</c:v>
                </c:pt>
                <c:pt idx="355">
                  <c:v>97.94</c:v>
                </c:pt>
                <c:pt idx="356">
                  <c:v>97.71</c:v>
                </c:pt>
                <c:pt idx="357">
                  <c:v>98.24</c:v>
                </c:pt>
                <c:pt idx="358">
                  <c:v>98.17</c:v>
                </c:pt>
                <c:pt idx="359">
                  <c:v>96.72</c:v>
                </c:pt>
                <c:pt idx="360">
                  <c:v>97.38</c:v>
                </c:pt>
                <c:pt idx="361">
                  <c:v>96.41</c:v>
                </c:pt>
                <c:pt idx="362">
                  <c:v>97.25</c:v>
                </c:pt>
                <c:pt idx="363">
                  <c:v>97.65</c:v>
                </c:pt>
                <c:pt idx="364">
                  <c:v>97.58</c:v>
                </c:pt>
                <c:pt idx="365">
                  <c:v>97.33</c:v>
                </c:pt>
                <c:pt idx="366">
                  <c:v>97.58</c:v>
                </c:pt>
                <c:pt idx="367">
                  <c:v>98.24</c:v>
                </c:pt>
                <c:pt idx="368">
                  <c:v>97.9</c:v>
                </c:pt>
                <c:pt idx="369">
                  <c:v>96.59</c:v>
                </c:pt>
                <c:pt idx="370">
                  <c:v>95.87</c:v>
                </c:pt>
                <c:pt idx="371">
                  <c:v>96.36</c:v>
                </c:pt>
                <c:pt idx="372">
                  <c:v>96.66</c:v>
                </c:pt>
                <c:pt idx="373">
                  <c:v>95.21</c:v>
                </c:pt>
                <c:pt idx="374">
                  <c:v>95.41</c:v>
                </c:pt>
                <c:pt idx="375">
                  <c:v>95.05</c:v>
                </c:pt>
                <c:pt idx="376">
                  <c:v>95.01</c:v>
                </c:pt>
                <c:pt idx="377">
                  <c:v>94.42</c:v>
                </c:pt>
                <c:pt idx="378">
                  <c:v>93.9</c:v>
                </c:pt>
                <c:pt idx="379">
                  <c:v>94.05</c:v>
                </c:pt>
                <c:pt idx="380">
                  <c:v>94.75</c:v>
                </c:pt>
                <c:pt idx="381">
                  <c:v>95.4</c:v>
                </c:pt>
                <c:pt idx="382">
                  <c:v>95.05</c:v>
                </c:pt>
                <c:pt idx="383">
                  <c:v>95.87</c:v>
                </c:pt>
                <c:pt idx="384">
                  <c:v>96.21</c:v>
                </c:pt>
                <c:pt idx="385">
                  <c:v>96.68</c:v>
                </c:pt>
                <c:pt idx="386">
                  <c:v>95.81</c:v>
                </c:pt>
                <c:pt idx="387">
                  <c:v>95.93</c:v>
                </c:pt>
                <c:pt idx="388">
                  <c:v>95.93</c:v>
                </c:pt>
                <c:pt idx="389">
                  <c:v>96.87</c:v>
                </c:pt>
                <c:pt idx="390">
                  <c:v>96.11</c:v>
                </c:pt>
                <c:pt idx="391">
                  <c:v>96.05</c:v>
                </c:pt>
                <c:pt idx="392">
                  <c:v>96.14</c:v>
                </c:pt>
                <c:pt idx="393">
                  <c:v>95.66</c:v>
                </c:pt>
                <c:pt idx="394">
                  <c:v>95.77</c:v>
                </c:pt>
                <c:pt idx="395">
                  <c:v>95.78</c:v>
                </c:pt>
                <c:pt idx="396">
                  <c:v>96.73</c:v>
                </c:pt>
                <c:pt idx="397">
                  <c:v>96.34</c:v>
                </c:pt>
                <c:pt idx="398">
                  <c:v>97.19</c:v>
                </c:pt>
                <c:pt idx="399">
                  <c:v>96.9</c:v>
                </c:pt>
                <c:pt idx="400">
                  <c:v>96.98</c:v>
                </c:pt>
                <c:pt idx="401">
                  <c:v>97.54</c:v>
                </c:pt>
                <c:pt idx="402">
                  <c:v>98.44</c:v>
                </c:pt>
                <c:pt idx="403">
                  <c:v>98.98</c:v>
                </c:pt>
                <c:pt idx="404">
                  <c:v>99.3</c:v>
                </c:pt>
                <c:pt idx="405">
                  <c:v>99.07</c:v>
                </c:pt>
                <c:pt idx="406">
                  <c:v>97.89</c:v>
                </c:pt>
                <c:pt idx="407">
                  <c:v>98.35</c:v>
                </c:pt>
                <c:pt idx="408">
                  <c:v>98.5</c:v>
                </c:pt>
                <c:pt idx="409">
                  <c:v>98.76</c:v>
                </c:pt>
                <c:pt idx="410">
                  <c:v>98.54</c:v>
                </c:pt>
                <c:pt idx="411">
                  <c:v>98.43</c:v>
                </c:pt>
                <c:pt idx="412">
                  <c:v>98.75</c:v>
                </c:pt>
                <c:pt idx="413">
                  <c:v>99.25</c:v>
                </c:pt>
                <c:pt idx="414">
                  <c:v>99.38</c:v>
                </c:pt>
                <c:pt idx="415">
                  <c:v>98.7</c:v>
                </c:pt>
                <c:pt idx="416">
                  <c:v>98.49</c:v>
                </c:pt>
                <c:pt idx="417">
                  <c:v>99.62</c:v>
                </c:pt>
                <c:pt idx="418">
                  <c:v>99.25</c:v>
                </c:pt>
                <c:pt idx="419">
                  <c:v>98.35</c:v>
                </c:pt>
                <c:pt idx="420">
                  <c:v>97.4</c:v>
                </c:pt>
                <c:pt idx="421">
                  <c:v>96.13</c:v>
                </c:pt>
                <c:pt idx="422">
                  <c:v>95.9</c:v>
                </c:pt>
                <c:pt idx="423">
                  <c:v>96.84</c:v>
                </c:pt>
                <c:pt idx="424">
                  <c:v>97.07</c:v>
                </c:pt>
                <c:pt idx="425">
                  <c:v>96.73</c:v>
                </c:pt>
                <c:pt idx="426">
                  <c:v>96.2</c:v>
                </c:pt>
                <c:pt idx="427">
                  <c:v>95.99</c:v>
                </c:pt>
                <c:pt idx="428">
                  <c:v>96.28</c:v>
                </c:pt>
                <c:pt idx="429">
                  <c:v>95.49</c:v>
                </c:pt>
                <c:pt idx="430">
                  <c:v>96.06</c:v>
                </c:pt>
                <c:pt idx="431">
                  <c:v>96.56</c:v>
                </c:pt>
                <c:pt idx="432">
                  <c:v>95.99</c:v>
                </c:pt>
                <c:pt idx="433">
                  <c:v>94.92</c:v>
                </c:pt>
                <c:pt idx="434">
                  <c:v>96.2</c:v>
                </c:pt>
                <c:pt idx="435">
                  <c:v>96.56</c:v>
                </c:pt>
                <c:pt idx="436">
                  <c:v>96.34</c:v>
                </c:pt>
                <c:pt idx="437">
                  <c:v>97.01</c:v>
                </c:pt>
                <c:pt idx="438">
                  <c:v>97.3</c:v>
                </c:pt>
                <c:pt idx="439">
                  <c:v>97.66</c:v>
                </c:pt>
                <c:pt idx="440">
                  <c:v>96.4</c:v>
                </c:pt>
                <c:pt idx="441">
                  <c:v>96.36</c:v>
                </c:pt>
                <c:pt idx="442">
                  <c:v>95.95</c:v>
                </c:pt>
                <c:pt idx="443">
                  <c:v>95.46</c:v>
                </c:pt>
                <c:pt idx="444">
                  <c:v>97.01</c:v>
                </c:pt>
                <c:pt idx="445">
                  <c:v>96.89</c:v>
                </c:pt>
                <c:pt idx="446">
                  <c:v>97.24</c:v>
                </c:pt>
                <c:pt idx="447">
                  <c:v>96.46</c:v>
                </c:pt>
                <c:pt idx="448">
                  <c:v>96.68</c:v>
                </c:pt>
                <c:pt idx="449">
                  <c:v>96.79</c:v>
                </c:pt>
                <c:pt idx="450">
                  <c:v>96.92</c:v>
                </c:pt>
                <c:pt idx="451">
                  <c:v>96.74</c:v>
                </c:pt>
                <c:pt idx="452">
                  <c:v>97.12</c:v>
                </c:pt>
                <c:pt idx="453">
                  <c:v>97.27</c:v>
                </c:pt>
                <c:pt idx="454">
                  <c:v>97.2</c:v>
                </c:pt>
                <c:pt idx="455">
                  <c:v>96.21</c:v>
                </c:pt>
                <c:pt idx="456">
                  <c:v>95.94</c:v>
                </c:pt>
                <c:pt idx="457">
                  <c:v>95.89</c:v>
                </c:pt>
                <c:pt idx="458">
                  <c:v>95.84</c:v>
                </c:pt>
                <c:pt idx="459">
                  <c:v>95.87</c:v>
                </c:pt>
                <c:pt idx="460">
                  <c:v>96.77</c:v>
                </c:pt>
                <c:pt idx="461">
                  <c:v>96.18</c:v>
                </c:pt>
                <c:pt idx="462">
                  <c:v>94.72</c:v>
                </c:pt>
                <c:pt idx="463">
                  <c:v>94.18</c:v>
                </c:pt>
                <c:pt idx="464">
                  <c:v>93.96</c:v>
                </c:pt>
                <c:pt idx="465">
                  <c:v>92.66</c:v>
                </c:pt>
                <c:pt idx="466">
                  <c:v>92.51</c:v>
                </c:pt>
                <c:pt idx="467">
                  <c:v>93.5</c:v>
                </c:pt>
                <c:pt idx="468">
                  <c:v>93.46</c:v>
                </c:pt>
                <c:pt idx="469">
                  <c:v>92.98</c:v>
                </c:pt>
                <c:pt idx="470">
                  <c:v>93.59</c:v>
                </c:pt>
                <c:pt idx="471">
                  <c:v>93.77</c:v>
                </c:pt>
                <c:pt idx="472">
                  <c:v>93.57</c:v>
                </c:pt>
                <c:pt idx="473">
                  <c:v>93.93</c:v>
                </c:pt>
                <c:pt idx="474">
                  <c:v>94.12</c:v>
                </c:pt>
                <c:pt idx="475">
                  <c:v>93.46</c:v>
                </c:pt>
                <c:pt idx="476">
                  <c:v>92.9</c:v>
                </c:pt>
                <c:pt idx="477">
                  <c:v>92.55</c:v>
                </c:pt>
                <c:pt idx="478">
                  <c:v>93.38</c:v>
                </c:pt>
                <c:pt idx="479">
                  <c:v>92.86</c:v>
                </c:pt>
                <c:pt idx="480">
                  <c:v>92.52</c:v>
                </c:pt>
                <c:pt idx="481">
                  <c:v>92.7</c:v>
                </c:pt>
                <c:pt idx="482">
                  <c:v>92.73</c:v>
                </c:pt>
                <c:pt idx="483">
                  <c:v>92.09</c:v>
                </c:pt>
                <c:pt idx="484">
                  <c:v>92.26</c:v>
                </c:pt>
                <c:pt idx="485">
                  <c:v>91.17</c:v>
                </c:pt>
                <c:pt idx="486">
                  <c:v>90.36</c:v>
                </c:pt>
                <c:pt idx="487">
                  <c:v>90.39</c:v>
                </c:pt>
                <c:pt idx="488">
                  <c:v>89.27</c:v>
                </c:pt>
                <c:pt idx="489">
                  <c:v>89.8</c:v>
                </c:pt>
                <c:pt idx="490">
                  <c:v>89.56</c:v>
                </c:pt>
                <c:pt idx="491">
                  <c:v>90.19</c:v>
                </c:pt>
                <c:pt idx="492">
                  <c:v>89.58</c:v>
                </c:pt>
                <c:pt idx="493">
                  <c:v>90.58</c:v>
                </c:pt>
                <c:pt idx="494">
                  <c:v>89.78</c:v>
                </c:pt>
                <c:pt idx="495">
                  <c:v>90.58</c:v>
                </c:pt>
                <c:pt idx="496">
                  <c:v>91.66</c:v>
                </c:pt>
                <c:pt idx="497">
                  <c:v>93.5</c:v>
                </c:pt>
                <c:pt idx="498">
                  <c:v>94.62</c:v>
                </c:pt>
                <c:pt idx="499">
                  <c:v>94</c:v>
                </c:pt>
              </c:numCache>
            </c:numRef>
          </c:val>
          <c:smooth val="0"/>
          <c:extLst>
            <c:ext xmlns:c16="http://schemas.microsoft.com/office/drawing/2014/chart" uri="{C3380CC4-5D6E-409C-BE32-E72D297353CC}">
              <c16:uniqueId val="{00000000-9EF4-0A4C-8CD9-E942C29658C0}"/>
            </c:ext>
          </c:extLst>
        </c:ser>
        <c:dLbls>
          <c:showLegendKey val="0"/>
          <c:showVal val="0"/>
          <c:showCatName val="0"/>
          <c:showSerName val="0"/>
          <c:showPercent val="0"/>
          <c:showBubbleSize val="0"/>
        </c:dLbls>
        <c:hiLowLines>
          <c:spPr>
            <a:ln w="0">
              <a:noFill/>
            </a:ln>
          </c:spPr>
        </c:hiLowLines>
        <c:marker val="1"/>
        <c:smooth val="0"/>
        <c:axId val="48771947"/>
        <c:axId val="31334242"/>
      </c:lineChart>
      <c:lineChart>
        <c:grouping val="standard"/>
        <c:varyColors val="0"/>
        <c:ser>
          <c:idx val="1"/>
          <c:order val="1"/>
          <c:tx>
            <c:v>Research Series</c:v>
          </c:tx>
          <c:spPr>
            <a:ln w="12700" cap="rnd">
              <a:solidFill>
                <a:srgbClr val="00B050">
                  <a:alpha val="65000"/>
                </a:srgbClr>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Example!$A$2:$A$501</c:f>
              <c:numCache>
                <c:formatCode>m/d/yy</c:formatCode>
                <c:ptCount val="500"/>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pt idx="365">
                  <c:v>36891</c:v>
                </c:pt>
                <c:pt idx="366">
                  <c:v>36892</c:v>
                </c:pt>
                <c:pt idx="367">
                  <c:v>36893</c:v>
                </c:pt>
                <c:pt idx="368">
                  <c:v>36894</c:v>
                </c:pt>
                <c:pt idx="369">
                  <c:v>36895</c:v>
                </c:pt>
                <c:pt idx="370">
                  <c:v>36896</c:v>
                </c:pt>
                <c:pt idx="371">
                  <c:v>36897</c:v>
                </c:pt>
                <c:pt idx="372">
                  <c:v>36898</c:v>
                </c:pt>
                <c:pt idx="373">
                  <c:v>36899</c:v>
                </c:pt>
                <c:pt idx="374">
                  <c:v>36900</c:v>
                </c:pt>
                <c:pt idx="375">
                  <c:v>36901</c:v>
                </c:pt>
                <c:pt idx="376">
                  <c:v>36902</c:v>
                </c:pt>
                <c:pt idx="377">
                  <c:v>36903</c:v>
                </c:pt>
                <c:pt idx="378">
                  <c:v>36904</c:v>
                </c:pt>
                <c:pt idx="379">
                  <c:v>36905</c:v>
                </c:pt>
                <c:pt idx="380">
                  <c:v>36906</c:v>
                </c:pt>
                <c:pt idx="381">
                  <c:v>36907</c:v>
                </c:pt>
                <c:pt idx="382">
                  <c:v>36908</c:v>
                </c:pt>
                <c:pt idx="383">
                  <c:v>36909</c:v>
                </c:pt>
                <c:pt idx="384">
                  <c:v>36910</c:v>
                </c:pt>
                <c:pt idx="385">
                  <c:v>36911</c:v>
                </c:pt>
                <c:pt idx="386">
                  <c:v>36912</c:v>
                </c:pt>
                <c:pt idx="387">
                  <c:v>36913</c:v>
                </c:pt>
                <c:pt idx="388">
                  <c:v>36914</c:v>
                </c:pt>
                <c:pt idx="389">
                  <c:v>36915</c:v>
                </c:pt>
                <c:pt idx="390">
                  <c:v>36916</c:v>
                </c:pt>
                <c:pt idx="391">
                  <c:v>36917</c:v>
                </c:pt>
                <c:pt idx="392">
                  <c:v>36918</c:v>
                </c:pt>
                <c:pt idx="393">
                  <c:v>36919</c:v>
                </c:pt>
                <c:pt idx="394">
                  <c:v>36920</c:v>
                </c:pt>
                <c:pt idx="395">
                  <c:v>36921</c:v>
                </c:pt>
                <c:pt idx="396">
                  <c:v>36922</c:v>
                </c:pt>
                <c:pt idx="397">
                  <c:v>36923</c:v>
                </c:pt>
                <c:pt idx="398">
                  <c:v>36924</c:v>
                </c:pt>
                <c:pt idx="399">
                  <c:v>36925</c:v>
                </c:pt>
                <c:pt idx="400">
                  <c:v>36926</c:v>
                </c:pt>
                <c:pt idx="401">
                  <c:v>36927</c:v>
                </c:pt>
                <c:pt idx="402">
                  <c:v>36928</c:v>
                </c:pt>
                <c:pt idx="403">
                  <c:v>36929</c:v>
                </c:pt>
                <c:pt idx="404">
                  <c:v>36930</c:v>
                </c:pt>
                <c:pt idx="405">
                  <c:v>36931</c:v>
                </c:pt>
                <c:pt idx="406">
                  <c:v>36932</c:v>
                </c:pt>
                <c:pt idx="407">
                  <c:v>36933</c:v>
                </c:pt>
                <c:pt idx="408">
                  <c:v>36934</c:v>
                </c:pt>
                <c:pt idx="409">
                  <c:v>36935</c:v>
                </c:pt>
                <c:pt idx="410">
                  <c:v>36936</c:v>
                </c:pt>
                <c:pt idx="411">
                  <c:v>36937</c:v>
                </c:pt>
                <c:pt idx="412">
                  <c:v>36938</c:v>
                </c:pt>
                <c:pt idx="413">
                  <c:v>36939</c:v>
                </c:pt>
                <c:pt idx="414">
                  <c:v>36940</c:v>
                </c:pt>
                <c:pt idx="415">
                  <c:v>36941</c:v>
                </c:pt>
                <c:pt idx="416">
                  <c:v>36942</c:v>
                </c:pt>
                <c:pt idx="417">
                  <c:v>36943</c:v>
                </c:pt>
                <c:pt idx="418">
                  <c:v>36944</c:v>
                </c:pt>
                <c:pt idx="419">
                  <c:v>36945</c:v>
                </c:pt>
                <c:pt idx="420">
                  <c:v>36946</c:v>
                </c:pt>
                <c:pt idx="421">
                  <c:v>36947</c:v>
                </c:pt>
                <c:pt idx="422">
                  <c:v>36948</c:v>
                </c:pt>
                <c:pt idx="423">
                  <c:v>36949</c:v>
                </c:pt>
                <c:pt idx="424">
                  <c:v>36950</c:v>
                </c:pt>
                <c:pt idx="425">
                  <c:v>36951</c:v>
                </c:pt>
                <c:pt idx="426">
                  <c:v>36952</c:v>
                </c:pt>
                <c:pt idx="427">
                  <c:v>36953</c:v>
                </c:pt>
                <c:pt idx="428">
                  <c:v>36954</c:v>
                </c:pt>
                <c:pt idx="429">
                  <c:v>36955</c:v>
                </c:pt>
                <c:pt idx="430">
                  <c:v>36956</c:v>
                </c:pt>
                <c:pt idx="431">
                  <c:v>36957</c:v>
                </c:pt>
                <c:pt idx="432">
                  <c:v>36958</c:v>
                </c:pt>
                <c:pt idx="433">
                  <c:v>36959</c:v>
                </c:pt>
                <c:pt idx="434">
                  <c:v>36960</c:v>
                </c:pt>
                <c:pt idx="435">
                  <c:v>36961</c:v>
                </c:pt>
                <c:pt idx="436">
                  <c:v>36962</c:v>
                </c:pt>
                <c:pt idx="437">
                  <c:v>36963</c:v>
                </c:pt>
                <c:pt idx="438">
                  <c:v>36964</c:v>
                </c:pt>
                <c:pt idx="439">
                  <c:v>36965</c:v>
                </c:pt>
                <c:pt idx="440">
                  <c:v>36966</c:v>
                </c:pt>
                <c:pt idx="441">
                  <c:v>36967</c:v>
                </c:pt>
                <c:pt idx="442">
                  <c:v>36968</c:v>
                </c:pt>
                <c:pt idx="443">
                  <c:v>36969</c:v>
                </c:pt>
                <c:pt idx="444">
                  <c:v>36970</c:v>
                </c:pt>
                <c:pt idx="445">
                  <c:v>36971</c:v>
                </c:pt>
                <c:pt idx="446">
                  <c:v>36972</c:v>
                </c:pt>
                <c:pt idx="447">
                  <c:v>36973</c:v>
                </c:pt>
                <c:pt idx="448">
                  <c:v>36974</c:v>
                </c:pt>
                <c:pt idx="449">
                  <c:v>36975</c:v>
                </c:pt>
                <c:pt idx="450">
                  <c:v>36976</c:v>
                </c:pt>
                <c:pt idx="451">
                  <c:v>36977</c:v>
                </c:pt>
                <c:pt idx="452">
                  <c:v>36978</c:v>
                </c:pt>
                <c:pt idx="453">
                  <c:v>36979</c:v>
                </c:pt>
                <c:pt idx="454">
                  <c:v>36980</c:v>
                </c:pt>
                <c:pt idx="455">
                  <c:v>36981</c:v>
                </c:pt>
                <c:pt idx="456">
                  <c:v>36982</c:v>
                </c:pt>
                <c:pt idx="457">
                  <c:v>36983</c:v>
                </c:pt>
                <c:pt idx="458">
                  <c:v>36984</c:v>
                </c:pt>
                <c:pt idx="459">
                  <c:v>36985</c:v>
                </c:pt>
                <c:pt idx="460">
                  <c:v>36986</c:v>
                </c:pt>
                <c:pt idx="461">
                  <c:v>36987</c:v>
                </c:pt>
                <c:pt idx="462">
                  <c:v>36988</c:v>
                </c:pt>
                <c:pt idx="463">
                  <c:v>36989</c:v>
                </c:pt>
                <c:pt idx="464">
                  <c:v>36990</c:v>
                </c:pt>
                <c:pt idx="465">
                  <c:v>36991</c:v>
                </c:pt>
                <c:pt idx="466">
                  <c:v>36992</c:v>
                </c:pt>
                <c:pt idx="467">
                  <c:v>36993</c:v>
                </c:pt>
                <c:pt idx="468">
                  <c:v>36994</c:v>
                </c:pt>
                <c:pt idx="469">
                  <c:v>36995</c:v>
                </c:pt>
                <c:pt idx="470">
                  <c:v>36996</c:v>
                </c:pt>
                <c:pt idx="471">
                  <c:v>36997</c:v>
                </c:pt>
                <c:pt idx="472">
                  <c:v>36998</c:v>
                </c:pt>
                <c:pt idx="473">
                  <c:v>36999</c:v>
                </c:pt>
                <c:pt idx="474">
                  <c:v>37000</c:v>
                </c:pt>
                <c:pt idx="475">
                  <c:v>37001</c:v>
                </c:pt>
                <c:pt idx="476">
                  <c:v>37002</c:v>
                </c:pt>
                <c:pt idx="477">
                  <c:v>37003</c:v>
                </c:pt>
                <c:pt idx="478">
                  <c:v>37004</c:v>
                </c:pt>
                <c:pt idx="479">
                  <c:v>37005</c:v>
                </c:pt>
                <c:pt idx="480">
                  <c:v>37006</c:v>
                </c:pt>
                <c:pt idx="481">
                  <c:v>37007</c:v>
                </c:pt>
                <c:pt idx="482">
                  <c:v>37008</c:v>
                </c:pt>
                <c:pt idx="483">
                  <c:v>37009</c:v>
                </c:pt>
                <c:pt idx="484">
                  <c:v>37010</c:v>
                </c:pt>
                <c:pt idx="485">
                  <c:v>37011</c:v>
                </c:pt>
                <c:pt idx="486">
                  <c:v>37012</c:v>
                </c:pt>
                <c:pt idx="487">
                  <c:v>37013</c:v>
                </c:pt>
                <c:pt idx="488">
                  <c:v>37014</c:v>
                </c:pt>
                <c:pt idx="489">
                  <c:v>37015</c:v>
                </c:pt>
                <c:pt idx="490">
                  <c:v>37016</c:v>
                </c:pt>
                <c:pt idx="491">
                  <c:v>37017</c:v>
                </c:pt>
                <c:pt idx="492">
                  <c:v>37018</c:v>
                </c:pt>
                <c:pt idx="493">
                  <c:v>37019</c:v>
                </c:pt>
                <c:pt idx="494">
                  <c:v>37020</c:v>
                </c:pt>
                <c:pt idx="495">
                  <c:v>37021</c:v>
                </c:pt>
                <c:pt idx="496">
                  <c:v>37022</c:v>
                </c:pt>
                <c:pt idx="497">
                  <c:v>37023</c:v>
                </c:pt>
                <c:pt idx="498">
                  <c:v>37024</c:v>
                </c:pt>
                <c:pt idx="499">
                  <c:v>37025</c:v>
                </c:pt>
              </c:numCache>
            </c:numRef>
          </c:cat>
          <c:val>
            <c:numRef>
              <c:f>Example!$C$2:$C$501</c:f>
              <c:numCache>
                <c:formatCode>General</c:formatCode>
                <c:ptCount val="500"/>
                <c:pt idx="0">
                  <c:v>4.7298583148999897E-3</c:v>
                </c:pt>
                <c:pt idx="1">
                  <c:v>-6.8142587943940004E-3</c:v>
                </c:pt>
                <c:pt idx="2">
                  <c:v>2.4243949669049999E-3</c:v>
                </c:pt>
                <c:pt idx="3">
                  <c:v>-1.7007356340383001E-2</c:v>
                </c:pt>
                <c:pt idx="4">
                  <c:v>7.5314283394920002E-3</c:v>
                </c:pt>
                <c:pt idx="5">
                  <c:v>-1.534721340208E-2</c:v>
                </c:pt>
                <c:pt idx="6">
                  <c:v>5.1270781322723502E-5</c:v>
                </c:pt>
                <c:pt idx="7">
                  <c:v>-1.2022767015620001E-3</c:v>
                </c:pt>
                <c:pt idx="8">
                  <c:v>-8.0698187857299996E-3</c:v>
                </c:pt>
                <c:pt idx="9">
                  <c:v>2.8718193949889E-2</c:v>
                </c:pt>
                <c:pt idx="10">
                  <c:v>-5.9782291940629999E-3</c:v>
                </c:pt>
                <c:pt idx="11">
                  <c:v>4.7245699353579999E-3</c:v>
                </c:pt>
                <c:pt idx="12">
                  <c:v>1.0959561180086E-2</c:v>
                </c:pt>
                <c:pt idx="13">
                  <c:v>-1.2151688010922E-2</c:v>
                </c:pt>
                <c:pt idx="14">
                  <c:v>1.34235637143799E-2</c:v>
                </c:pt>
                <c:pt idx="15">
                  <c:v>-1.2214978766830001E-3</c:v>
                </c:pt>
                <c:pt idx="16">
                  <c:v>1.01251547697719E-2</c:v>
                </c:pt>
                <c:pt idx="17">
                  <c:v>-9.138691467059E-3</c:v>
                </c:pt>
                <c:pt idx="18">
                  <c:v>-1.0295302073745001E-2</c:v>
                </c:pt>
                <c:pt idx="19">
                  <c:v>1.2097964496317001E-2</c:v>
                </c:pt>
                <c:pt idx="20">
                  <c:v>5.0187230377900004E-3</c:v>
                </c:pt>
                <c:pt idx="21">
                  <c:v>1.388461771562E-3</c:v>
                </c:pt>
                <c:pt idx="22">
                  <c:v>6.4076111334169898E-3</c:v>
                </c:pt>
                <c:pt idx="23">
                  <c:v>5.273326651107E-3</c:v>
                </c:pt>
                <c:pt idx="24">
                  <c:v>-1.1543602352167E-2</c:v>
                </c:pt>
                <c:pt idx="25">
                  <c:v>-2.2133334793968E-2</c:v>
                </c:pt>
                <c:pt idx="26">
                  <c:v>-1.6817565103951E-2</c:v>
                </c:pt>
                <c:pt idx="27">
                  <c:v>-1.7880942510621899E-2</c:v>
                </c:pt>
                <c:pt idx="28">
                  <c:v>-2.2185349450313901E-2</c:v>
                </c:pt>
                <c:pt idx="29">
                  <c:v>-6.4743078016559997E-3</c:v>
                </c:pt>
                <c:pt idx="30">
                  <c:v>-5.2840432081439999E-3</c:v>
                </c:pt>
                <c:pt idx="31">
                  <c:v>-3.92091748286999E-4</c:v>
                </c:pt>
                <c:pt idx="32">
                  <c:v>2.1497594841579999E-3</c:v>
                </c:pt>
                <c:pt idx="33">
                  <c:v>-3.8435880255350001E-3</c:v>
                </c:pt>
                <c:pt idx="34">
                  <c:v>-2.5390407809189998E-3</c:v>
                </c:pt>
                <c:pt idx="35">
                  <c:v>7.3252074603899996E-4</c:v>
                </c:pt>
                <c:pt idx="36">
                  <c:v>-9.9720383742470005E-3</c:v>
                </c:pt>
                <c:pt idx="37">
                  <c:v>-7.13856287606699E-3</c:v>
                </c:pt>
                <c:pt idx="38">
                  <c:v>3.5416346140499999E-4</c:v>
                </c:pt>
                <c:pt idx="39">
                  <c:v>-6.7794536512269903E-3</c:v>
                </c:pt>
                <c:pt idx="40">
                  <c:v>-5.718810615865E-3</c:v>
                </c:pt>
                <c:pt idx="41">
                  <c:v>-1.058623153323E-3</c:v>
                </c:pt>
                <c:pt idx="42">
                  <c:v>1.3358313386718E-2</c:v>
                </c:pt>
                <c:pt idx="43">
                  <c:v>3.18665288016099E-3</c:v>
                </c:pt>
                <c:pt idx="44">
                  <c:v>-3.3759525004999902E-3</c:v>
                </c:pt>
                <c:pt idx="45">
                  <c:v>-5.8526827800739999E-3</c:v>
                </c:pt>
                <c:pt idx="46">
                  <c:v>-1.1491994078979999E-3</c:v>
                </c:pt>
                <c:pt idx="47">
                  <c:v>2.2418177943952001E-2</c:v>
                </c:pt>
                <c:pt idx="48">
                  <c:v>-3.1474165215439998E-2</c:v>
                </c:pt>
                <c:pt idx="49">
                  <c:v>5.3513589328009897E-3</c:v>
                </c:pt>
                <c:pt idx="50">
                  <c:v>2.324904393838E-3</c:v>
                </c:pt>
                <c:pt idx="51">
                  <c:v>8.6761195088230006E-3</c:v>
                </c:pt>
                <c:pt idx="52">
                  <c:v>-1.1482127142463E-2</c:v>
                </c:pt>
                <c:pt idx="53">
                  <c:v>2.1143442414555E-2</c:v>
                </c:pt>
                <c:pt idx="54">
                  <c:v>1.0009427606895001E-2</c:v>
                </c:pt>
                <c:pt idx="55">
                  <c:v>-5.1414995286099897E-4</c:v>
                </c:pt>
                <c:pt idx="56">
                  <c:v>1.5978769807339999E-3</c:v>
                </c:pt>
                <c:pt idx="57">
                  <c:v>-7.1626358632499998E-3</c:v>
                </c:pt>
                <c:pt idx="58">
                  <c:v>5.0522826525400001E-4</c:v>
                </c:pt>
                <c:pt idx="59">
                  <c:v>-1.4333741454900001E-3</c:v>
                </c:pt>
                <c:pt idx="60">
                  <c:v>9.4357539052080004E-3</c:v>
                </c:pt>
                <c:pt idx="61">
                  <c:v>3.5764422546930002E-3</c:v>
                </c:pt>
                <c:pt idx="62">
                  <c:v>-8.3449202824399996E-4</c:v>
                </c:pt>
                <c:pt idx="63">
                  <c:v>6.7780610291880003E-3</c:v>
                </c:pt>
                <c:pt idx="64">
                  <c:v>5.5606037393419903E-3</c:v>
                </c:pt>
                <c:pt idx="65">
                  <c:v>2.227194608525E-3</c:v>
                </c:pt>
                <c:pt idx="66">
                  <c:v>-1.528985479487E-2</c:v>
                </c:pt>
                <c:pt idx="67">
                  <c:v>1.0292111755488E-2</c:v>
                </c:pt>
                <c:pt idx="68">
                  <c:v>-1.1662587594546E-2</c:v>
                </c:pt>
                <c:pt idx="69">
                  <c:v>-1.0095616523094E-2</c:v>
                </c:pt>
                <c:pt idx="70">
                  <c:v>-1.052679886977E-3</c:v>
                </c:pt>
                <c:pt idx="71">
                  <c:v>5.1202215813369997E-3</c:v>
                </c:pt>
                <c:pt idx="72">
                  <c:v>1.4077277637205E-2</c:v>
                </c:pt>
                <c:pt idx="73">
                  <c:v>-1.6876963310471001E-2</c:v>
                </c:pt>
                <c:pt idx="74">
                  <c:v>1.47123399263469E-2</c:v>
                </c:pt>
                <c:pt idx="75">
                  <c:v>1.6364629074432001E-2</c:v>
                </c:pt>
                <c:pt idx="76">
                  <c:v>-4.6139493621890001E-3</c:v>
                </c:pt>
                <c:pt idx="77">
                  <c:v>-2.0136227015650002E-3</c:v>
                </c:pt>
                <c:pt idx="78">
                  <c:v>-5.7181673028239999E-3</c:v>
                </c:pt>
                <c:pt idx="79">
                  <c:v>-6.0329911474200004E-3</c:v>
                </c:pt>
                <c:pt idx="80">
                  <c:v>-1.3393892210973E-2</c:v>
                </c:pt>
                <c:pt idx="81">
                  <c:v>-1.6896529203537999E-2</c:v>
                </c:pt>
                <c:pt idx="82">
                  <c:v>-1.9932733927410001E-3</c:v>
                </c:pt>
                <c:pt idx="83">
                  <c:v>2.577725854651E-3</c:v>
                </c:pt>
                <c:pt idx="84">
                  <c:v>1.8288207150749001E-2</c:v>
                </c:pt>
                <c:pt idx="85">
                  <c:v>-1.0010015450142001E-2</c:v>
                </c:pt>
                <c:pt idx="86">
                  <c:v>-2.0916912133459999E-2</c:v>
                </c:pt>
                <c:pt idx="87">
                  <c:v>1.465597059126E-3</c:v>
                </c:pt>
                <c:pt idx="88">
                  <c:v>-4.6635110187360001E-3</c:v>
                </c:pt>
                <c:pt idx="89">
                  <c:v>3.5622300730709898E-3</c:v>
                </c:pt>
                <c:pt idx="90">
                  <c:v>-3.9787973307529997E-3</c:v>
                </c:pt>
                <c:pt idx="91">
                  <c:v>-1.25922351560919E-2</c:v>
                </c:pt>
                <c:pt idx="92">
                  <c:v>-6.8887869244540004E-3</c:v>
                </c:pt>
                <c:pt idx="93">
                  <c:v>8.0263045024739996E-3</c:v>
                </c:pt>
                <c:pt idx="94">
                  <c:v>2.7239104064860002E-3</c:v>
                </c:pt>
                <c:pt idx="95">
                  <c:v>-9.6917649865219998E-3</c:v>
                </c:pt>
                <c:pt idx="96">
                  <c:v>8.7196812198089904E-3</c:v>
                </c:pt>
                <c:pt idx="97">
                  <c:v>-1.44635944279639E-2</c:v>
                </c:pt>
                <c:pt idx="98">
                  <c:v>-5.3648126391250004E-3</c:v>
                </c:pt>
                <c:pt idx="99">
                  <c:v>1.9792051631419998E-3</c:v>
                </c:pt>
                <c:pt idx="100">
                  <c:v>-1.36563981392539E-2</c:v>
                </c:pt>
                <c:pt idx="101">
                  <c:v>-1.1944443828385E-2</c:v>
                </c:pt>
                <c:pt idx="102">
                  <c:v>1.59345426496E-4</c:v>
                </c:pt>
                <c:pt idx="103">
                  <c:v>-8.00434623665E-4</c:v>
                </c:pt>
                <c:pt idx="104">
                  <c:v>-2.5080271315590002E-3</c:v>
                </c:pt>
                <c:pt idx="105">
                  <c:v>-5.6514289398859998E-3</c:v>
                </c:pt>
                <c:pt idx="106">
                  <c:v>-1.10267193961289E-2</c:v>
                </c:pt>
                <c:pt idx="107">
                  <c:v>-7.8228244080219903E-3</c:v>
                </c:pt>
                <c:pt idx="108">
                  <c:v>3.0416862063721E-2</c:v>
                </c:pt>
                <c:pt idx="109">
                  <c:v>-6.2608122104580001E-3</c:v>
                </c:pt>
                <c:pt idx="110">
                  <c:v>1.50590091286189E-2</c:v>
                </c:pt>
                <c:pt idx="111">
                  <c:v>-5.8733608702499999E-3</c:v>
                </c:pt>
                <c:pt idx="112">
                  <c:v>1.3658529140501001E-2</c:v>
                </c:pt>
                <c:pt idx="113">
                  <c:v>1.2320448738375E-2</c:v>
                </c:pt>
                <c:pt idx="114">
                  <c:v>4.5088923347889999E-3</c:v>
                </c:pt>
                <c:pt idx="115">
                  <c:v>-6.4140981772059904E-3</c:v>
                </c:pt>
                <c:pt idx="116">
                  <c:v>-1.3775960333308E-2</c:v>
                </c:pt>
                <c:pt idx="117">
                  <c:v>9.6574634792559993E-3</c:v>
                </c:pt>
                <c:pt idx="118">
                  <c:v>-1.2840034598048999E-2</c:v>
                </c:pt>
                <c:pt idx="119">
                  <c:v>-1.274572100424E-2</c:v>
                </c:pt>
                <c:pt idx="120">
                  <c:v>1.52284176220439E-2</c:v>
                </c:pt>
                <c:pt idx="121">
                  <c:v>1.461882431246E-2</c:v>
                </c:pt>
                <c:pt idx="122">
                  <c:v>3.7655963199699998E-4</c:v>
                </c:pt>
                <c:pt idx="123">
                  <c:v>-2.4619719933639999E-3</c:v>
                </c:pt>
                <c:pt idx="124">
                  <c:v>-6.6429757368969998E-3</c:v>
                </c:pt>
                <c:pt idx="125">
                  <c:v>3.513355379275E-3</c:v>
                </c:pt>
                <c:pt idx="126">
                  <c:v>-4.8403143225939898E-3</c:v>
                </c:pt>
                <c:pt idx="127">
                  <c:v>-1.5130872598946901E-2</c:v>
                </c:pt>
                <c:pt idx="128">
                  <c:v>-7.6353048725390001E-3</c:v>
                </c:pt>
                <c:pt idx="129">
                  <c:v>2.4920320955069998E-3</c:v>
                </c:pt>
                <c:pt idx="130">
                  <c:v>-1.5898086075568901E-2</c:v>
                </c:pt>
                <c:pt idx="131">
                  <c:v>-9.7952592233130006E-3</c:v>
                </c:pt>
                <c:pt idx="132">
                  <c:v>1.227616287565E-3</c:v>
                </c:pt>
                <c:pt idx="133">
                  <c:v>1.6892920937803001E-2</c:v>
                </c:pt>
                <c:pt idx="134">
                  <c:v>1.777498652185E-3</c:v>
                </c:pt>
                <c:pt idx="135">
                  <c:v>3.2006020543799999E-4</c:v>
                </c:pt>
                <c:pt idx="136">
                  <c:v>1.9332155643631999E-2</c:v>
                </c:pt>
                <c:pt idx="137">
                  <c:v>-1.0620947114314E-2</c:v>
                </c:pt>
                <c:pt idx="138">
                  <c:v>-7.3262909890869903E-3</c:v>
                </c:pt>
                <c:pt idx="139">
                  <c:v>8.4274139314630004E-3</c:v>
                </c:pt>
                <c:pt idx="140">
                  <c:v>1.0767399874809E-2</c:v>
                </c:pt>
                <c:pt idx="141">
                  <c:v>4.5769053802629999E-3</c:v>
                </c:pt>
                <c:pt idx="142">
                  <c:v>-2.6194933225106999E-2</c:v>
                </c:pt>
                <c:pt idx="143">
                  <c:v>7.3904634233830004E-3</c:v>
                </c:pt>
                <c:pt idx="144">
                  <c:v>6.6750105776289996E-3</c:v>
                </c:pt>
                <c:pt idx="145">
                  <c:v>4.6402636085200001E-4</c:v>
                </c:pt>
                <c:pt idx="146">
                  <c:v>6.6607759650160001E-3</c:v>
                </c:pt>
                <c:pt idx="147">
                  <c:v>1.4079484837738E-2</c:v>
                </c:pt>
                <c:pt idx="148">
                  <c:v>5.1149186337900001E-4</c:v>
                </c:pt>
                <c:pt idx="149">
                  <c:v>-9.3597486086990003E-3</c:v>
                </c:pt>
                <c:pt idx="150">
                  <c:v>-1.8391093076055999E-2</c:v>
                </c:pt>
                <c:pt idx="151">
                  <c:v>6.3778728481399998E-4</c:v>
                </c:pt>
                <c:pt idx="152">
                  <c:v>-7.1396809744709898E-3</c:v>
                </c:pt>
                <c:pt idx="153">
                  <c:v>-5.6188466312720002E-3</c:v>
                </c:pt>
                <c:pt idx="154">
                  <c:v>-1.1324688506015999E-2</c:v>
                </c:pt>
                <c:pt idx="155">
                  <c:v>2.742910030054E-3</c:v>
                </c:pt>
                <c:pt idx="156">
                  <c:v>7.3591211075280001E-3</c:v>
                </c:pt>
                <c:pt idx="157">
                  <c:v>4.3431874910069999E-3</c:v>
                </c:pt>
                <c:pt idx="158">
                  <c:v>-1.1200411045539999E-2</c:v>
                </c:pt>
                <c:pt idx="159">
                  <c:v>8.8909461012639992E-3</c:v>
                </c:pt>
                <c:pt idx="160">
                  <c:v>3.1450694533179998E-3</c:v>
                </c:pt>
                <c:pt idx="161">
                  <c:v>-2.4880044640485901E-2</c:v>
                </c:pt>
                <c:pt idx="162">
                  <c:v>5.9590861049840004E-3</c:v>
                </c:pt>
                <c:pt idx="163">
                  <c:v>-2.0358620362902001E-2</c:v>
                </c:pt>
                <c:pt idx="164">
                  <c:v>-1.1382816527147E-2</c:v>
                </c:pt>
                <c:pt idx="165">
                  <c:v>1.0576422863966E-2</c:v>
                </c:pt>
                <c:pt idx="166">
                  <c:v>6.5276854033750002E-3</c:v>
                </c:pt>
                <c:pt idx="167">
                  <c:v>-6.4446685145919903E-3</c:v>
                </c:pt>
                <c:pt idx="168">
                  <c:v>-8.8346209096050003E-3</c:v>
                </c:pt>
                <c:pt idx="169">
                  <c:v>3.4569237324019999E-3</c:v>
                </c:pt>
                <c:pt idx="170">
                  <c:v>-1.7968274599384999E-2</c:v>
                </c:pt>
                <c:pt idx="171">
                  <c:v>4.1070961913029997E-3</c:v>
                </c:pt>
                <c:pt idx="172">
                  <c:v>-2.9182344884669999E-3</c:v>
                </c:pt>
                <c:pt idx="173">
                  <c:v>7.3414764861099904E-3</c:v>
                </c:pt>
                <c:pt idx="174">
                  <c:v>-1.254956650937E-3</c:v>
                </c:pt>
                <c:pt idx="175">
                  <c:v>-1.0885174149544E-2</c:v>
                </c:pt>
                <c:pt idx="176">
                  <c:v>2.022309246481E-3</c:v>
                </c:pt>
                <c:pt idx="177">
                  <c:v>-3.4983440088399999E-3</c:v>
                </c:pt>
                <c:pt idx="178">
                  <c:v>-1.421276898504E-2</c:v>
                </c:pt>
                <c:pt idx="179">
                  <c:v>-1.1635883360212E-2</c:v>
                </c:pt>
                <c:pt idx="180">
                  <c:v>-1.0066762874875001E-2</c:v>
                </c:pt>
                <c:pt idx="181">
                  <c:v>5.0021759824600001E-4</c:v>
                </c:pt>
                <c:pt idx="182">
                  <c:v>7.6543013526729998E-3</c:v>
                </c:pt>
                <c:pt idx="183">
                  <c:v>-2.8514877541300002E-4</c:v>
                </c:pt>
                <c:pt idx="184">
                  <c:v>-1.2056456000879E-2</c:v>
                </c:pt>
                <c:pt idx="185">
                  <c:v>-3.8154484214470001E-3</c:v>
                </c:pt>
                <c:pt idx="186">
                  <c:v>5.6684363806189996E-3</c:v>
                </c:pt>
                <c:pt idx="187">
                  <c:v>1.07733674554229E-2</c:v>
                </c:pt>
                <c:pt idx="188">
                  <c:v>-9.4035872346930009E-3</c:v>
                </c:pt>
                <c:pt idx="189">
                  <c:v>2.8360712181370001E-3</c:v>
                </c:pt>
                <c:pt idx="190">
                  <c:v>-3.9032048058520001E-3</c:v>
                </c:pt>
                <c:pt idx="191">
                  <c:v>-2.1541244406935001E-2</c:v>
                </c:pt>
                <c:pt idx="192">
                  <c:v>-1.2946837485148899E-2</c:v>
                </c:pt>
                <c:pt idx="193">
                  <c:v>-5.66220694594199E-3</c:v>
                </c:pt>
                <c:pt idx="194">
                  <c:v>-5.1770920986109999E-3</c:v>
                </c:pt>
                <c:pt idx="195">
                  <c:v>-3.9587830763329898E-3</c:v>
                </c:pt>
                <c:pt idx="196">
                  <c:v>-6.0369524502349899E-3</c:v>
                </c:pt>
                <c:pt idx="197">
                  <c:v>3.6739289112220001E-3</c:v>
                </c:pt>
                <c:pt idx="198">
                  <c:v>-9.5901181443059993E-3</c:v>
                </c:pt>
                <c:pt idx="199">
                  <c:v>-1.5952967224865E-2</c:v>
                </c:pt>
                <c:pt idx="200">
                  <c:v>5.0752268037119897E-3</c:v>
                </c:pt>
                <c:pt idx="201">
                  <c:v>-6.1837052011879997E-3</c:v>
                </c:pt>
                <c:pt idx="202">
                  <c:v>7.9079298783300001E-3</c:v>
                </c:pt>
                <c:pt idx="203">
                  <c:v>-8.3440503366869999E-3</c:v>
                </c:pt>
                <c:pt idx="204">
                  <c:v>1.3094699551476E-2</c:v>
                </c:pt>
                <c:pt idx="205">
                  <c:v>-1.2387420809048E-2</c:v>
                </c:pt>
                <c:pt idx="206">
                  <c:v>-1.2027374884883001E-2</c:v>
                </c:pt>
                <c:pt idx="207">
                  <c:v>6.9614660045129997E-3</c:v>
                </c:pt>
                <c:pt idx="208">
                  <c:v>1.77898441217249E-2</c:v>
                </c:pt>
                <c:pt idx="209">
                  <c:v>-7.9631728124269999E-3</c:v>
                </c:pt>
                <c:pt idx="210">
                  <c:v>1.5698392129633001E-2</c:v>
                </c:pt>
                <c:pt idx="211">
                  <c:v>1.5216635119562999E-2</c:v>
                </c:pt>
                <c:pt idx="212">
                  <c:v>7.8991559620419996E-3</c:v>
                </c:pt>
                <c:pt idx="213">
                  <c:v>-2.17220894840399E-3</c:v>
                </c:pt>
                <c:pt idx="214">
                  <c:v>-2.1840598492911999E-2</c:v>
                </c:pt>
                <c:pt idx="215">
                  <c:v>-1.56726840816039E-2</c:v>
                </c:pt>
                <c:pt idx="216">
                  <c:v>-8.0967026096530007E-3</c:v>
                </c:pt>
                <c:pt idx="217">
                  <c:v>5.0049510711870004E-3</c:v>
                </c:pt>
                <c:pt idx="218">
                  <c:v>-1.935098532596E-3</c:v>
                </c:pt>
                <c:pt idx="219">
                  <c:v>-6.6420319999319901E-3</c:v>
                </c:pt>
                <c:pt idx="220">
                  <c:v>8.3526845567500002E-4</c:v>
                </c:pt>
                <c:pt idx="221">
                  <c:v>-1.6584252838814002E-2</c:v>
                </c:pt>
                <c:pt idx="222">
                  <c:v>3.801135857959E-3</c:v>
                </c:pt>
                <c:pt idx="223">
                  <c:v>-9.5667303190739902E-3</c:v>
                </c:pt>
                <c:pt idx="224">
                  <c:v>1.269858990321E-2</c:v>
                </c:pt>
                <c:pt idx="225">
                  <c:v>1.5051937508809999E-3</c:v>
                </c:pt>
                <c:pt idx="226">
                  <c:v>-7.65131360256499E-3</c:v>
                </c:pt>
                <c:pt idx="227">
                  <c:v>-5.3702035525240001E-3</c:v>
                </c:pt>
                <c:pt idx="228">
                  <c:v>-1.6112949002263E-2</c:v>
                </c:pt>
                <c:pt idx="229">
                  <c:v>1.649888471248E-3</c:v>
                </c:pt>
                <c:pt idx="230">
                  <c:v>-1.0107762187650899E-2</c:v>
                </c:pt>
                <c:pt idx="231">
                  <c:v>-1.1539936938020001E-3</c:v>
                </c:pt>
                <c:pt idx="232">
                  <c:v>1.1400386807850001E-2</c:v>
                </c:pt>
                <c:pt idx="233">
                  <c:v>3.3800244441119999E-3</c:v>
                </c:pt>
                <c:pt idx="234">
                  <c:v>4.7551446181979999E-3</c:v>
                </c:pt>
                <c:pt idx="235">
                  <c:v>2.6390460806643E-2</c:v>
                </c:pt>
                <c:pt idx="236">
                  <c:v>6.9110757334969897E-3</c:v>
                </c:pt>
                <c:pt idx="237">
                  <c:v>1.1112355669951E-2</c:v>
                </c:pt>
                <c:pt idx="238">
                  <c:v>-2.5768431783810002E-3</c:v>
                </c:pt>
                <c:pt idx="239">
                  <c:v>-1.1959512855228E-2</c:v>
                </c:pt>
                <c:pt idx="240">
                  <c:v>2.2454702781369998E-3</c:v>
                </c:pt>
                <c:pt idx="241">
                  <c:v>-1.16346690296599E-2</c:v>
                </c:pt>
                <c:pt idx="242">
                  <c:v>-3.0159154267016E-2</c:v>
                </c:pt>
                <c:pt idx="243">
                  <c:v>5.93969433359699E-3</c:v>
                </c:pt>
                <c:pt idx="244">
                  <c:v>3.31393018976799E-3</c:v>
                </c:pt>
                <c:pt idx="245">
                  <c:v>-1.0728147628714E-2</c:v>
                </c:pt>
                <c:pt idx="246">
                  <c:v>1.2894485800953001E-2</c:v>
                </c:pt>
                <c:pt idx="247">
                  <c:v>-8.5521383036099997E-4</c:v>
                </c:pt>
                <c:pt idx="248">
                  <c:v>-4.7662379221319997E-3</c:v>
                </c:pt>
                <c:pt idx="249">
                  <c:v>-9.6371453129599997E-3</c:v>
                </c:pt>
                <c:pt idx="250">
                  <c:v>1.153983054879E-2</c:v>
                </c:pt>
                <c:pt idx="251">
                  <c:v>-4.4486605276199999E-3</c:v>
                </c:pt>
                <c:pt idx="252">
                  <c:v>-5.0964402185030002E-3</c:v>
                </c:pt>
                <c:pt idx="253">
                  <c:v>-4.7499324477250004E-3</c:v>
                </c:pt>
                <c:pt idx="254">
                  <c:v>-7.9142806400139994E-3</c:v>
                </c:pt>
                <c:pt idx="255">
                  <c:v>-1.6931185994050999E-2</c:v>
                </c:pt>
                <c:pt idx="256">
                  <c:v>-7.41162924358199E-3</c:v>
                </c:pt>
                <c:pt idx="257">
                  <c:v>-8.8765147109929905E-3</c:v>
                </c:pt>
                <c:pt idx="258">
                  <c:v>6.9438462438549996E-3</c:v>
                </c:pt>
                <c:pt idx="259">
                  <c:v>-1.3177830439543899E-2</c:v>
                </c:pt>
                <c:pt idx="260">
                  <c:v>6.8255535358499996E-3</c:v>
                </c:pt>
                <c:pt idx="261">
                  <c:v>-5.2298262024909996E-3</c:v>
                </c:pt>
                <c:pt idx="262">
                  <c:v>-8.1841808539199999E-3</c:v>
                </c:pt>
                <c:pt idx="263">
                  <c:v>-1.7729964562220001E-3</c:v>
                </c:pt>
                <c:pt idx="264">
                  <c:v>3.2502083215099902E-4</c:v>
                </c:pt>
                <c:pt idx="265">
                  <c:v>1.0127151774399999E-3</c:v>
                </c:pt>
                <c:pt idx="266">
                  <c:v>5.7596126652650001E-3</c:v>
                </c:pt>
                <c:pt idx="267">
                  <c:v>2.1037695030959999E-3</c:v>
                </c:pt>
                <c:pt idx="268">
                  <c:v>-1.5563143701478E-2</c:v>
                </c:pt>
                <c:pt idx="269">
                  <c:v>-6.9331525269369903E-3</c:v>
                </c:pt>
                <c:pt idx="270">
                  <c:v>1.6246090798682999E-2</c:v>
                </c:pt>
                <c:pt idx="271">
                  <c:v>-1.2066553732809999E-3</c:v>
                </c:pt>
                <c:pt idx="272">
                  <c:v>-2.3485817363239E-2</c:v>
                </c:pt>
                <c:pt idx="273">
                  <c:v>1.6725726665759999E-3</c:v>
                </c:pt>
                <c:pt idx="274">
                  <c:v>1.6999647012314999E-2</c:v>
                </c:pt>
                <c:pt idx="275">
                  <c:v>1.1688988118318E-2</c:v>
                </c:pt>
                <c:pt idx="276">
                  <c:v>5.5337899870499998E-4</c:v>
                </c:pt>
                <c:pt idx="277">
                  <c:v>2.178807792466E-3</c:v>
                </c:pt>
                <c:pt idx="278">
                  <c:v>6.4557475602719898E-3</c:v>
                </c:pt>
                <c:pt idx="279">
                  <c:v>-1.582610800736E-3</c:v>
                </c:pt>
                <c:pt idx="280">
                  <c:v>-4.8882100727199998E-3</c:v>
                </c:pt>
                <c:pt idx="281">
                  <c:v>1.6321222776583998E-2</c:v>
                </c:pt>
                <c:pt idx="282">
                  <c:v>-4.0122548718129897E-3</c:v>
                </c:pt>
                <c:pt idx="283">
                  <c:v>1.0093599213983E-2</c:v>
                </c:pt>
                <c:pt idx="284">
                  <c:v>-1.5775183505338901E-2</c:v>
                </c:pt>
                <c:pt idx="285">
                  <c:v>-7.8832329799829997E-3</c:v>
                </c:pt>
                <c:pt idx="286">
                  <c:v>-1.1564474875225999E-2</c:v>
                </c:pt>
                <c:pt idx="287">
                  <c:v>4.1054528593929898E-3</c:v>
                </c:pt>
                <c:pt idx="288">
                  <c:v>-6.3321227976800001E-3</c:v>
                </c:pt>
                <c:pt idx="289">
                  <c:v>-6.5085840333889899E-3</c:v>
                </c:pt>
                <c:pt idx="290">
                  <c:v>-9.25058818278599E-3</c:v>
                </c:pt>
                <c:pt idx="291">
                  <c:v>1.4316354562689999E-3</c:v>
                </c:pt>
                <c:pt idx="292">
                  <c:v>9.7551208872120009E-3</c:v>
                </c:pt>
                <c:pt idx="293">
                  <c:v>-5.9975511106349997E-3</c:v>
                </c:pt>
                <c:pt idx="294">
                  <c:v>6.0709906186390003E-3</c:v>
                </c:pt>
                <c:pt idx="295">
                  <c:v>-1.8603160737399999E-4</c:v>
                </c:pt>
                <c:pt idx="296">
                  <c:v>-6.2155960191730003E-3</c:v>
                </c:pt>
                <c:pt idx="297">
                  <c:v>3.4661040069160001E-3</c:v>
                </c:pt>
                <c:pt idx="298">
                  <c:v>1.3374913681561001E-2</c:v>
                </c:pt>
                <c:pt idx="299">
                  <c:v>-2.6049964115259901E-2</c:v>
                </c:pt>
                <c:pt idx="300">
                  <c:v>6.95247694194699E-3</c:v>
                </c:pt>
                <c:pt idx="301">
                  <c:v>1.7658713996711001E-2</c:v>
                </c:pt>
                <c:pt idx="302">
                  <c:v>-1.733167580816E-3</c:v>
                </c:pt>
                <c:pt idx="303">
                  <c:v>7.6343570924880004E-3</c:v>
                </c:pt>
                <c:pt idx="304">
                  <c:v>9.769370628363E-3</c:v>
                </c:pt>
                <c:pt idx="305">
                  <c:v>5.1760626112940002E-3</c:v>
                </c:pt>
                <c:pt idx="306">
                  <c:v>2.4917095537559898E-3</c:v>
                </c:pt>
                <c:pt idx="307">
                  <c:v>1.3044528655431001E-2</c:v>
                </c:pt>
                <c:pt idx="308">
                  <c:v>1.1165435717803899E-2</c:v>
                </c:pt>
                <c:pt idx="309">
                  <c:v>1.86155665191E-3</c:v>
                </c:pt>
                <c:pt idx="310">
                  <c:v>6.62984007183E-3</c:v>
                </c:pt>
                <c:pt idx="311">
                  <c:v>-9.0490873133019997E-3</c:v>
                </c:pt>
                <c:pt idx="312">
                  <c:v>-1.589386948232E-3</c:v>
                </c:pt>
                <c:pt idx="313">
                  <c:v>1.3186528753749999E-3</c:v>
                </c:pt>
                <c:pt idx="314">
                  <c:v>-4.3851791953199902E-4</c:v>
                </c:pt>
                <c:pt idx="315">
                  <c:v>-6.6635559445239996E-3</c:v>
                </c:pt>
                <c:pt idx="316">
                  <c:v>1.2652981428853001E-2</c:v>
                </c:pt>
                <c:pt idx="317">
                  <c:v>3.5062675688919999E-3</c:v>
                </c:pt>
                <c:pt idx="318">
                  <c:v>7.3767148413779998E-3</c:v>
                </c:pt>
                <c:pt idx="319">
                  <c:v>-1.30015144790819E-2</c:v>
                </c:pt>
                <c:pt idx="320">
                  <c:v>-5.113636055616E-3</c:v>
                </c:pt>
                <c:pt idx="321">
                  <c:v>-6.92839424166299E-3</c:v>
                </c:pt>
                <c:pt idx="322">
                  <c:v>-1.835165865303E-3</c:v>
                </c:pt>
                <c:pt idx="323">
                  <c:v>1.6823772961136001E-2</c:v>
                </c:pt>
                <c:pt idx="324">
                  <c:v>2.5333237127775E-2</c:v>
                </c:pt>
                <c:pt idx="325">
                  <c:v>2.0096155298729998E-3</c:v>
                </c:pt>
                <c:pt idx="326">
                  <c:v>3.7647895388679999E-3</c:v>
                </c:pt>
                <c:pt idx="327">
                  <c:v>-1.9333753935499901E-3</c:v>
                </c:pt>
                <c:pt idx="328">
                  <c:v>-5.3637310854090002E-3</c:v>
                </c:pt>
                <c:pt idx="329">
                  <c:v>8.9036522915510001E-3</c:v>
                </c:pt>
                <c:pt idx="330">
                  <c:v>-4.0577061609059998E-3</c:v>
                </c:pt>
                <c:pt idx="331">
                  <c:v>-1.0374390116762E-2</c:v>
                </c:pt>
                <c:pt idx="332">
                  <c:v>6.3904805268560003E-3</c:v>
                </c:pt>
                <c:pt idx="333">
                  <c:v>-1.5651588438129901E-3</c:v>
                </c:pt>
                <c:pt idx="334">
                  <c:v>3.3139281185729898E-3</c:v>
                </c:pt>
                <c:pt idx="335">
                  <c:v>3.2106659146009901E-3</c:v>
                </c:pt>
                <c:pt idx="336">
                  <c:v>9.8098918778079993E-3</c:v>
                </c:pt>
                <c:pt idx="337">
                  <c:v>6.3681532418430001E-3</c:v>
                </c:pt>
                <c:pt idx="338">
                  <c:v>9.3326228715809902E-3</c:v>
                </c:pt>
                <c:pt idx="339">
                  <c:v>-8.26832736876E-4</c:v>
                </c:pt>
                <c:pt idx="340">
                  <c:v>-7.74963349426E-4</c:v>
                </c:pt>
                <c:pt idx="341">
                  <c:v>4.1043079035699998E-3</c:v>
                </c:pt>
                <c:pt idx="342">
                  <c:v>2.7527740475499999E-3</c:v>
                </c:pt>
                <c:pt idx="343">
                  <c:v>5.2520724693889999E-3</c:v>
                </c:pt>
                <c:pt idx="344">
                  <c:v>3.9870810128919999E-3</c:v>
                </c:pt>
                <c:pt idx="345">
                  <c:v>2.1934507085803901E-2</c:v>
                </c:pt>
                <c:pt idx="346">
                  <c:v>-1.5928286084010001E-3</c:v>
                </c:pt>
                <c:pt idx="347">
                  <c:v>5.1470880720599996E-3</c:v>
                </c:pt>
                <c:pt idx="348">
                  <c:v>1.6829810194669999E-3</c:v>
                </c:pt>
                <c:pt idx="349">
                  <c:v>1.3705298784765001E-2</c:v>
                </c:pt>
                <c:pt idx="350">
                  <c:v>-7.2880072876880002E-3</c:v>
                </c:pt>
                <c:pt idx="351">
                  <c:v>-1.2039041169065E-2</c:v>
                </c:pt>
                <c:pt idx="352">
                  <c:v>1.22929508649419E-2</c:v>
                </c:pt>
                <c:pt idx="353">
                  <c:v>7.7955012131209998E-3</c:v>
                </c:pt>
                <c:pt idx="354">
                  <c:v>2.1573635895740001E-3</c:v>
                </c:pt>
                <c:pt idx="355">
                  <c:v>-7.3183661790029997E-3</c:v>
                </c:pt>
                <c:pt idx="356">
                  <c:v>1.2908186921773E-2</c:v>
                </c:pt>
                <c:pt idx="357">
                  <c:v>4.5525120309250003E-3</c:v>
                </c:pt>
                <c:pt idx="358">
                  <c:v>-5.7132788980730001E-3</c:v>
                </c:pt>
                <c:pt idx="359">
                  <c:v>-4.6540058500299996E-3</c:v>
                </c:pt>
                <c:pt idx="360">
                  <c:v>-6.3257081389979999E-3</c:v>
                </c:pt>
                <c:pt idx="361">
                  <c:v>1.4136241365356E-2</c:v>
                </c:pt>
                <c:pt idx="362">
                  <c:v>-1.67273225222E-3</c:v>
                </c:pt>
                <c:pt idx="363">
                  <c:v>-1.01613145317069E-2</c:v>
                </c:pt>
                <c:pt idx="364">
                  <c:v>-5.7965885915119897E-3</c:v>
                </c:pt>
                <c:pt idx="365">
                  <c:v>1.121276924858E-2</c:v>
                </c:pt>
                <c:pt idx="366">
                  <c:v>6.19557647976099E-3</c:v>
                </c:pt>
                <c:pt idx="367">
                  <c:v>-7.0238930072989997E-3</c:v>
                </c:pt>
                <c:pt idx="368">
                  <c:v>-1.1608880254039999E-2</c:v>
                </c:pt>
                <c:pt idx="369">
                  <c:v>-5.7932867114469898E-3</c:v>
                </c:pt>
                <c:pt idx="370">
                  <c:v>2.7984073548639999E-3</c:v>
                </c:pt>
                <c:pt idx="371">
                  <c:v>-4.0960178505970004E-3</c:v>
                </c:pt>
                <c:pt idx="372">
                  <c:v>-5.697166922079E-3</c:v>
                </c:pt>
                <c:pt idx="373">
                  <c:v>2.0902598242699999E-4</c:v>
                </c:pt>
                <c:pt idx="374">
                  <c:v>-5.7614373602929998E-3</c:v>
                </c:pt>
                <c:pt idx="375">
                  <c:v>-1.1037203655802999E-2</c:v>
                </c:pt>
                <c:pt idx="376">
                  <c:v>-1.4099869275494999E-2</c:v>
                </c:pt>
                <c:pt idx="377">
                  <c:v>-9.3996447207459997E-3</c:v>
                </c:pt>
                <c:pt idx="378">
                  <c:v>-7.2225214738770001E-3</c:v>
                </c:pt>
                <c:pt idx="379">
                  <c:v>2.515247177062E-3</c:v>
                </c:pt>
                <c:pt idx="380">
                  <c:v>7.8516058365899995E-4</c:v>
                </c:pt>
                <c:pt idx="381">
                  <c:v>-8.3724514028539997E-3</c:v>
                </c:pt>
                <c:pt idx="382">
                  <c:v>1.0947950087973999E-2</c:v>
                </c:pt>
                <c:pt idx="383">
                  <c:v>-1.2141961682761E-2</c:v>
                </c:pt>
                <c:pt idx="384">
                  <c:v>9.5996488931899999E-3</c:v>
                </c:pt>
                <c:pt idx="385">
                  <c:v>-1.1678003684039999E-2</c:v>
                </c:pt>
                <c:pt idx="386">
                  <c:v>-3.3408989413129999E-3</c:v>
                </c:pt>
                <c:pt idx="387">
                  <c:v>8.2742422368859998E-3</c:v>
                </c:pt>
                <c:pt idx="388">
                  <c:v>8.6501700581169995E-3</c:v>
                </c:pt>
                <c:pt idx="389">
                  <c:v>-8.5540494367450006E-3</c:v>
                </c:pt>
                <c:pt idx="390">
                  <c:v>7.1816842498599999E-4</c:v>
                </c:pt>
                <c:pt idx="391">
                  <c:v>-1.1259548357408E-2</c:v>
                </c:pt>
                <c:pt idx="392">
                  <c:v>-2.063093648959E-3</c:v>
                </c:pt>
                <c:pt idx="393">
                  <c:v>4.21580372410299E-3</c:v>
                </c:pt>
                <c:pt idx="394">
                  <c:v>-5.5228974963680002E-3</c:v>
                </c:pt>
                <c:pt idx="395">
                  <c:v>1.4810519755060999E-2</c:v>
                </c:pt>
                <c:pt idx="396">
                  <c:v>4.9592591321349997E-3</c:v>
                </c:pt>
                <c:pt idx="397">
                  <c:v>6.8267332853299998E-3</c:v>
                </c:pt>
                <c:pt idx="398">
                  <c:v>-5.653767499652E-3</c:v>
                </c:pt>
                <c:pt idx="399">
                  <c:v>-1.318054692506E-3</c:v>
                </c:pt>
                <c:pt idx="400">
                  <c:v>3.0087387671399999E-3</c:v>
                </c:pt>
                <c:pt idx="401">
                  <c:v>8.6775960546209997E-3</c:v>
                </c:pt>
                <c:pt idx="402">
                  <c:v>7.0816247027419999E-3</c:v>
                </c:pt>
                <c:pt idx="403">
                  <c:v>-4.0508292526649997E-3</c:v>
                </c:pt>
                <c:pt idx="404">
                  <c:v>-8.391694235697E-3</c:v>
                </c:pt>
                <c:pt idx="405">
                  <c:v>-1.18438540514399E-2</c:v>
                </c:pt>
                <c:pt idx="406">
                  <c:v>2.13954355948919E-2</c:v>
                </c:pt>
                <c:pt idx="407">
                  <c:v>1.1355569435545E-2</c:v>
                </c:pt>
                <c:pt idx="408">
                  <c:v>1.4547004777570999E-2</c:v>
                </c:pt>
                <c:pt idx="409">
                  <c:v>-1.472288882956E-3</c:v>
                </c:pt>
                <c:pt idx="410">
                  <c:v>2.0274492120593901E-2</c:v>
                </c:pt>
                <c:pt idx="411">
                  <c:v>5.1427696266140004E-3</c:v>
                </c:pt>
                <c:pt idx="412">
                  <c:v>2.3796905802860001E-3</c:v>
                </c:pt>
                <c:pt idx="413">
                  <c:v>-5.2565052029859899E-3</c:v>
                </c:pt>
                <c:pt idx="414">
                  <c:v>-1.4117516345285E-2</c:v>
                </c:pt>
                <c:pt idx="415">
                  <c:v>6.8291542684090004E-3</c:v>
                </c:pt>
                <c:pt idx="416">
                  <c:v>7.4719306767100004E-4</c:v>
                </c:pt>
                <c:pt idx="417">
                  <c:v>-3.63146773624012E-5</c:v>
                </c:pt>
                <c:pt idx="418">
                  <c:v>-1.3489151487823E-2</c:v>
                </c:pt>
                <c:pt idx="419">
                  <c:v>-2.0021893173801E-2</c:v>
                </c:pt>
                <c:pt idx="420">
                  <c:v>-1.1098514080428E-2</c:v>
                </c:pt>
                <c:pt idx="421">
                  <c:v>8.8675200008810004E-3</c:v>
                </c:pt>
                <c:pt idx="422">
                  <c:v>1.9039377977106E-2</c:v>
                </c:pt>
                <c:pt idx="423">
                  <c:v>-6.523781225845E-3</c:v>
                </c:pt>
                <c:pt idx="424">
                  <c:v>-3.2941492610420002E-3</c:v>
                </c:pt>
                <c:pt idx="425">
                  <c:v>-1.5700444150333E-2</c:v>
                </c:pt>
                <c:pt idx="426">
                  <c:v>-1.0118345937519001E-2</c:v>
                </c:pt>
                <c:pt idx="427">
                  <c:v>3.19764775611299E-3</c:v>
                </c:pt>
                <c:pt idx="428">
                  <c:v>-7.7322298963820001E-3</c:v>
                </c:pt>
                <c:pt idx="429">
                  <c:v>1.0202664844199999E-3</c:v>
                </c:pt>
                <c:pt idx="430">
                  <c:v>1.2325096651485E-2</c:v>
                </c:pt>
                <c:pt idx="431">
                  <c:v>-1.87607814984E-3</c:v>
                </c:pt>
                <c:pt idx="432">
                  <c:v>-1.1599896934333E-2</c:v>
                </c:pt>
                <c:pt idx="433">
                  <c:v>1.6637112549105E-2</c:v>
                </c:pt>
                <c:pt idx="434">
                  <c:v>6.0694278135529998E-3</c:v>
                </c:pt>
                <c:pt idx="435">
                  <c:v>2.0510446145929999E-3</c:v>
                </c:pt>
                <c:pt idx="436">
                  <c:v>3.1588507987559901E-3</c:v>
                </c:pt>
                <c:pt idx="437">
                  <c:v>-2.173681552124E-3</c:v>
                </c:pt>
                <c:pt idx="438">
                  <c:v>6.9147371112260004E-3</c:v>
                </c:pt>
                <c:pt idx="439">
                  <c:v>-1.3904564699648901E-2</c:v>
                </c:pt>
                <c:pt idx="440">
                  <c:v>-2.09237034199E-4</c:v>
                </c:pt>
                <c:pt idx="441">
                  <c:v>-1.1838585573298E-2</c:v>
                </c:pt>
                <c:pt idx="442">
                  <c:v>-7.0655264627500004E-4</c:v>
                </c:pt>
                <c:pt idx="443">
                  <c:v>6.420565179137E-3</c:v>
                </c:pt>
                <c:pt idx="444">
                  <c:v>-1.717328780049E-3</c:v>
                </c:pt>
                <c:pt idx="445">
                  <c:v>1.7563812184561E-2</c:v>
                </c:pt>
                <c:pt idx="446">
                  <c:v>-3.0532144885399997E-4</c:v>
                </c:pt>
                <c:pt idx="447">
                  <c:v>-6.9069792146619902E-3</c:v>
                </c:pt>
                <c:pt idx="448">
                  <c:v>3.23124850611299E-3</c:v>
                </c:pt>
                <c:pt idx="449">
                  <c:v>2.4196693020809902E-3</c:v>
                </c:pt>
                <c:pt idx="450">
                  <c:v>3.3901036744159998E-3</c:v>
                </c:pt>
                <c:pt idx="451">
                  <c:v>5.5761219671499995E-4</c:v>
                </c:pt>
                <c:pt idx="452">
                  <c:v>-9.0644197705899905E-4</c:v>
                </c:pt>
                <c:pt idx="453">
                  <c:v>9.4660665583109899E-3</c:v>
                </c:pt>
                <c:pt idx="454">
                  <c:v>-1.6209903023745E-2</c:v>
                </c:pt>
                <c:pt idx="455">
                  <c:v>7.5724863392239898E-3</c:v>
                </c:pt>
                <c:pt idx="456">
                  <c:v>-5.6904659520949996E-3</c:v>
                </c:pt>
                <c:pt idx="457">
                  <c:v>-1.011785194271E-3</c:v>
                </c:pt>
                <c:pt idx="458">
                  <c:v>-8.8170476455499899E-3</c:v>
                </c:pt>
                <c:pt idx="459">
                  <c:v>1.27047648099E-2</c:v>
                </c:pt>
                <c:pt idx="460">
                  <c:v>-2.05791852104939E-2</c:v>
                </c:pt>
                <c:pt idx="461">
                  <c:v>-1.2277290566071001E-2</c:v>
                </c:pt>
                <c:pt idx="462">
                  <c:v>-4.2094264038869999E-3</c:v>
                </c:pt>
                <c:pt idx="463">
                  <c:v>6.8606016267520002E-3</c:v>
                </c:pt>
                <c:pt idx="464">
                  <c:v>-1.3194321328165001E-2</c:v>
                </c:pt>
                <c:pt idx="465">
                  <c:v>5.2328667929349999E-3</c:v>
                </c:pt>
                <c:pt idx="466">
                  <c:v>1.0877528240779999E-2</c:v>
                </c:pt>
                <c:pt idx="467">
                  <c:v>-8.9831764314400007E-3</c:v>
                </c:pt>
                <c:pt idx="468">
                  <c:v>-2.5585713395527E-2</c:v>
                </c:pt>
                <c:pt idx="469">
                  <c:v>7.5350884494740002E-3</c:v>
                </c:pt>
                <c:pt idx="470">
                  <c:v>-1.7002900256579999E-3</c:v>
                </c:pt>
                <c:pt idx="471">
                  <c:v>-9.2388955315799999E-4</c:v>
                </c:pt>
                <c:pt idx="472">
                  <c:v>1.0749542401848E-2</c:v>
                </c:pt>
                <c:pt idx="473">
                  <c:v>7.5835321249529998E-3</c:v>
                </c:pt>
                <c:pt idx="474">
                  <c:v>-5.6800386924100001E-3</c:v>
                </c:pt>
                <c:pt idx="475">
                  <c:v>1.512023603883E-3</c:v>
                </c:pt>
                <c:pt idx="476">
                  <c:v>-8.8264452054139901E-3</c:v>
                </c:pt>
                <c:pt idx="477">
                  <c:v>4.4698123794319998E-3</c:v>
                </c:pt>
                <c:pt idx="478">
                  <c:v>-7.2054788609100004E-4</c:v>
                </c:pt>
                <c:pt idx="479">
                  <c:v>5.0925030006709997E-3</c:v>
                </c:pt>
                <c:pt idx="480">
                  <c:v>-6.4246991040219897E-3</c:v>
                </c:pt>
                <c:pt idx="481">
                  <c:v>2.2030764544490001E-3</c:v>
                </c:pt>
                <c:pt idx="482">
                  <c:v>3.32463699083299E-3</c:v>
                </c:pt>
                <c:pt idx="483">
                  <c:v>5.6815143544089999E-3</c:v>
                </c:pt>
                <c:pt idx="484">
                  <c:v>8.2962165153799999E-4</c:v>
                </c:pt>
                <c:pt idx="485">
                  <c:v>-2.028781498437E-2</c:v>
                </c:pt>
                <c:pt idx="486">
                  <c:v>5.0731462866899996E-3</c:v>
                </c:pt>
                <c:pt idx="487">
                  <c:v>-1.1866632546977E-2</c:v>
                </c:pt>
                <c:pt idx="488">
                  <c:v>1.0212760404620999E-2</c:v>
                </c:pt>
                <c:pt idx="489">
                  <c:v>-1.91034012519E-4</c:v>
                </c:pt>
                <c:pt idx="490">
                  <c:v>-2.6151980708090699E-5</c:v>
                </c:pt>
                <c:pt idx="491">
                  <c:v>-6.4995029711209899E-3</c:v>
                </c:pt>
                <c:pt idx="492">
                  <c:v>1.7540515814216999E-2</c:v>
                </c:pt>
                <c:pt idx="493">
                  <c:v>-7.7762197094539999E-3</c:v>
                </c:pt>
                <c:pt idx="494">
                  <c:v>1.3896800769501E-2</c:v>
                </c:pt>
                <c:pt idx="495">
                  <c:v>1.641922491084E-2</c:v>
                </c:pt>
                <c:pt idx="496">
                  <c:v>3.1665568325604999E-2</c:v>
                </c:pt>
                <c:pt idx="497">
                  <c:v>1.3839555465206E-2</c:v>
                </c:pt>
                <c:pt idx="498">
                  <c:v>-7.7316286119499995E-4</c:v>
                </c:pt>
                <c:pt idx="499">
                  <c:v>-9.1182633420900001E-3</c:v>
                </c:pt>
              </c:numCache>
            </c:numRef>
          </c:val>
          <c:smooth val="0"/>
          <c:extLst>
            <c:ext xmlns:c16="http://schemas.microsoft.com/office/drawing/2014/chart" uri="{C3380CC4-5D6E-409C-BE32-E72D297353CC}">
              <c16:uniqueId val="{00000001-9EF4-0A4C-8CD9-E942C29658C0}"/>
            </c:ext>
          </c:extLst>
        </c:ser>
        <c:dLbls>
          <c:showLegendKey val="0"/>
          <c:showVal val="0"/>
          <c:showCatName val="0"/>
          <c:showSerName val="0"/>
          <c:showPercent val="0"/>
          <c:showBubbleSize val="0"/>
        </c:dLbls>
        <c:hiLowLines>
          <c:spPr>
            <a:ln w="0">
              <a:noFill/>
            </a:ln>
          </c:spPr>
        </c:hiLowLines>
        <c:marker val="1"/>
        <c:smooth val="0"/>
        <c:axId val="85525347"/>
        <c:axId val="42080751"/>
      </c:lineChart>
      <c:dateAx>
        <c:axId val="48771947"/>
        <c:scaling>
          <c:orientation val="minMax"/>
        </c:scaling>
        <c:delete val="0"/>
        <c:axPos val="b"/>
        <c:numFmt formatCode="m/d/yy"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31334242"/>
        <c:crosses val="autoZero"/>
        <c:auto val="1"/>
        <c:lblOffset val="100"/>
        <c:baseTimeUnit val="days"/>
      </c:dateAx>
      <c:valAx>
        <c:axId val="31334242"/>
        <c:scaling>
          <c:orientation val="minMax"/>
          <c:min val="75"/>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GB" sz="900" b="0" strike="noStrike" spc="-1">
                    <a:solidFill>
                      <a:srgbClr val="595959"/>
                    </a:solidFill>
                    <a:latin typeface="Calibri"/>
                  </a:defRPr>
                </a:pPr>
                <a:r>
                  <a:rPr lang="en-GB" sz="900" b="0" strike="noStrike" spc="-1">
                    <a:solidFill>
                      <a:srgbClr val="595959"/>
                    </a:solidFill>
                    <a:latin typeface="Calibri"/>
                  </a:rPr>
                  <a:t>Market Price</a:t>
                </a:r>
              </a:p>
            </c:rich>
          </c:tx>
          <c:overlay val="0"/>
          <c:spPr>
            <a:noFill/>
            <a:ln w="0">
              <a:noFill/>
            </a:ln>
          </c:spPr>
        </c:title>
        <c:numFmt formatCode="General" sourceLinked="0"/>
        <c:majorTickMark val="none"/>
        <c:minorTickMark val="none"/>
        <c:tickLblPos val="nextTo"/>
        <c:spPr>
          <a:ln w="6480">
            <a:solidFill>
              <a:srgbClr val="4472C4"/>
            </a:solidFill>
            <a:round/>
          </a:ln>
        </c:spPr>
        <c:txPr>
          <a:bodyPr/>
          <a:lstStyle/>
          <a:p>
            <a:pPr>
              <a:defRPr sz="900" b="0" strike="noStrike" spc="-1">
                <a:solidFill>
                  <a:srgbClr val="595959"/>
                </a:solidFill>
                <a:latin typeface="Calibri"/>
              </a:defRPr>
            </a:pPr>
            <a:endParaRPr lang="en-US"/>
          </a:p>
        </c:txPr>
        <c:crossAx val="48771947"/>
        <c:crosses val="autoZero"/>
        <c:crossBetween val="midCat"/>
      </c:valAx>
      <c:dateAx>
        <c:axId val="85525347"/>
        <c:scaling>
          <c:orientation val="minMax"/>
        </c:scaling>
        <c:delete val="1"/>
        <c:axPos val="b"/>
        <c:numFmt formatCode="m/d/yy" sourceLinked="1"/>
        <c:majorTickMark val="out"/>
        <c:minorTickMark val="none"/>
        <c:tickLblPos val="nextTo"/>
        <c:crossAx val="42080751"/>
        <c:crosses val="autoZero"/>
        <c:auto val="1"/>
        <c:lblOffset val="100"/>
        <c:baseTimeUnit val="days"/>
      </c:dateAx>
      <c:valAx>
        <c:axId val="42080751"/>
        <c:scaling>
          <c:orientation val="minMax"/>
          <c:max val="0.04"/>
          <c:min val="-0.05"/>
        </c:scaling>
        <c:delete val="0"/>
        <c:axPos val="r"/>
        <c:title>
          <c:tx>
            <c:rich>
              <a:bodyPr rot="-5400000"/>
              <a:lstStyle/>
              <a:p>
                <a:pPr>
                  <a:defRPr lang="en-GB" sz="900" b="0" strike="noStrike" spc="-1">
                    <a:solidFill>
                      <a:srgbClr val="595959"/>
                    </a:solidFill>
                    <a:latin typeface="Calibri"/>
                  </a:defRPr>
                </a:pPr>
                <a:r>
                  <a:rPr lang="en-GB" sz="900" b="0" strike="noStrike" spc="-1">
                    <a:solidFill>
                      <a:srgbClr val="595959"/>
                    </a:solidFill>
                    <a:latin typeface="Calibri"/>
                  </a:rPr>
                  <a:t>Resarch value</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5525347"/>
        <c:crosses val="max"/>
        <c:crossBetween val="between"/>
      </c:valAx>
      <c:spPr>
        <a:noFill/>
        <a:ln w="0">
          <a:noFill/>
        </a:ln>
      </c:spPr>
    </c:plotArea>
    <c:legend>
      <c:legendPos val="t"/>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GB" sz="1400" b="0" strike="noStrike" spc="-1">
                <a:solidFill>
                  <a:srgbClr val="595959"/>
                </a:solidFill>
                <a:latin typeface="Calibri"/>
              </a:defRPr>
            </a:pPr>
            <a:r>
              <a:rPr lang="en-GB" sz="1400" b="0" strike="noStrike" spc="-1">
                <a:solidFill>
                  <a:srgbClr val="595959"/>
                </a:solidFill>
                <a:latin typeface="Calibri"/>
              </a:rPr>
              <a:t>Suggested Allocation and Research Series</a:t>
            </a:r>
          </a:p>
        </c:rich>
      </c:tx>
      <c:overlay val="0"/>
      <c:spPr>
        <a:noFill/>
        <a:ln w="0">
          <a:noFill/>
        </a:ln>
      </c:spPr>
    </c:title>
    <c:autoTitleDeleted val="0"/>
    <c:plotArea>
      <c:layout/>
      <c:barChart>
        <c:barDir val="col"/>
        <c:grouping val="clustered"/>
        <c:varyColors val="0"/>
        <c:ser>
          <c:idx val="0"/>
          <c:order val="0"/>
          <c:tx>
            <c:v>Suggested Allocation</c:v>
          </c:tx>
          <c:spPr>
            <a:solidFill>
              <a:srgbClr val="FF0000"/>
            </a:solidFill>
            <a:ln>
              <a:noFill/>
            </a:ln>
          </c:spPr>
          <c:invertIfNegative val="0"/>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Example!$E$154:$E$184</c:f>
              <c:numCache>
                <c:formatCode>0.00%</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156E-A149-BE64-DE62DF18BDFA}"/>
            </c:ext>
          </c:extLst>
        </c:ser>
        <c:dLbls>
          <c:showLegendKey val="0"/>
          <c:showVal val="0"/>
          <c:showCatName val="0"/>
          <c:showSerName val="0"/>
          <c:showPercent val="0"/>
          <c:showBubbleSize val="0"/>
        </c:dLbls>
        <c:gapWidth val="150"/>
        <c:axId val="89107085"/>
        <c:axId val="89607266"/>
      </c:barChart>
      <c:lineChart>
        <c:grouping val="standard"/>
        <c:varyColors val="0"/>
        <c:ser>
          <c:idx val="1"/>
          <c:order val="1"/>
          <c:tx>
            <c:v>Research Series</c:v>
          </c:tx>
          <c:spPr>
            <a:ln w="19050" cap="rnd">
              <a:solidFill>
                <a:srgbClr val="00B050"/>
              </a:solidFill>
              <a:round/>
            </a:ln>
          </c:spPr>
          <c:marker>
            <c:symbol val="none"/>
          </c:marker>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Example!$C$154:$C$184</c:f>
              <c:numCache>
                <c:formatCode>General</c:formatCode>
                <c:ptCount val="31"/>
                <c:pt idx="0">
                  <c:v>-7.1396809744709898E-3</c:v>
                </c:pt>
                <c:pt idx="1">
                  <c:v>-5.6188466312720002E-3</c:v>
                </c:pt>
                <c:pt idx="2">
                  <c:v>-1.1324688506015999E-2</c:v>
                </c:pt>
                <c:pt idx="3">
                  <c:v>2.742910030054E-3</c:v>
                </c:pt>
                <c:pt idx="4">
                  <c:v>7.3591211075280001E-3</c:v>
                </c:pt>
                <c:pt idx="5">
                  <c:v>4.3431874910069999E-3</c:v>
                </c:pt>
                <c:pt idx="6">
                  <c:v>-1.1200411045539999E-2</c:v>
                </c:pt>
                <c:pt idx="7">
                  <c:v>8.8909461012639992E-3</c:v>
                </c:pt>
                <c:pt idx="8">
                  <c:v>3.1450694533179998E-3</c:v>
                </c:pt>
                <c:pt idx="9">
                  <c:v>-2.4880044640485901E-2</c:v>
                </c:pt>
                <c:pt idx="10">
                  <c:v>5.9590861049840004E-3</c:v>
                </c:pt>
                <c:pt idx="11">
                  <c:v>-2.0358620362902001E-2</c:v>
                </c:pt>
                <c:pt idx="12">
                  <c:v>-1.1382816527147E-2</c:v>
                </c:pt>
                <c:pt idx="13">
                  <c:v>1.0576422863966E-2</c:v>
                </c:pt>
                <c:pt idx="14">
                  <c:v>6.5276854033750002E-3</c:v>
                </c:pt>
                <c:pt idx="15">
                  <c:v>-6.4446685145919903E-3</c:v>
                </c:pt>
                <c:pt idx="16">
                  <c:v>-8.8346209096050003E-3</c:v>
                </c:pt>
                <c:pt idx="17">
                  <c:v>3.4569237324019999E-3</c:v>
                </c:pt>
                <c:pt idx="18">
                  <c:v>-1.7968274599384999E-2</c:v>
                </c:pt>
                <c:pt idx="19">
                  <c:v>4.1070961913029997E-3</c:v>
                </c:pt>
                <c:pt idx="20">
                  <c:v>-2.9182344884669999E-3</c:v>
                </c:pt>
                <c:pt idx="21">
                  <c:v>7.3414764861099904E-3</c:v>
                </c:pt>
                <c:pt idx="22">
                  <c:v>-1.254956650937E-3</c:v>
                </c:pt>
                <c:pt idx="23">
                  <c:v>-1.0885174149544E-2</c:v>
                </c:pt>
                <c:pt idx="24">
                  <c:v>2.022309246481E-3</c:v>
                </c:pt>
                <c:pt idx="25">
                  <c:v>-3.4983440088399999E-3</c:v>
                </c:pt>
                <c:pt idx="26">
                  <c:v>-1.421276898504E-2</c:v>
                </c:pt>
                <c:pt idx="27">
                  <c:v>-1.1635883360212E-2</c:v>
                </c:pt>
                <c:pt idx="28">
                  <c:v>-1.0066762874875001E-2</c:v>
                </c:pt>
                <c:pt idx="29">
                  <c:v>5.0021759824600001E-4</c:v>
                </c:pt>
                <c:pt idx="30">
                  <c:v>7.6543013526729998E-3</c:v>
                </c:pt>
              </c:numCache>
            </c:numRef>
          </c:val>
          <c:smooth val="0"/>
          <c:extLst>
            <c:ext xmlns:c16="http://schemas.microsoft.com/office/drawing/2014/chart" uri="{C3380CC4-5D6E-409C-BE32-E72D297353CC}">
              <c16:uniqueId val="{00000001-156E-A149-BE64-DE62DF18BDFA}"/>
            </c:ext>
          </c:extLst>
        </c:ser>
        <c:dLbls>
          <c:showLegendKey val="0"/>
          <c:showVal val="0"/>
          <c:showCatName val="0"/>
          <c:showSerName val="0"/>
          <c:showPercent val="0"/>
          <c:showBubbleSize val="0"/>
        </c:dLbls>
        <c:marker val="1"/>
        <c:smooth val="0"/>
        <c:axId val="949329344"/>
        <c:axId val="1077696336"/>
      </c:lineChart>
      <c:dateAx>
        <c:axId val="89107085"/>
        <c:scaling>
          <c:orientation val="minMax"/>
        </c:scaling>
        <c:delete val="0"/>
        <c:axPos val="b"/>
        <c:majorGridlines>
          <c:spPr>
            <a:ln w="9360">
              <a:solidFill>
                <a:srgbClr val="D9D9D9"/>
              </a:solidFill>
              <a:round/>
            </a:ln>
          </c:spPr>
        </c:majorGridlines>
        <c:minorGridlines>
          <c:spPr>
            <a:ln w="9360">
              <a:solidFill>
                <a:srgbClr val="F2F2F2"/>
              </a:solidFill>
              <a:round/>
            </a:ln>
          </c:spPr>
        </c:minorGridlines>
        <c:numFmt formatCode="m/d/yy" sourceLinked="0"/>
        <c:majorTickMark val="none"/>
        <c:minorTickMark val="none"/>
        <c:tickLblPos val="nextTo"/>
        <c:spPr>
          <a:ln w="9360">
            <a:solidFill>
              <a:srgbClr val="D9D9D9"/>
            </a:solidFill>
            <a:round/>
          </a:ln>
        </c:spPr>
        <c:txPr>
          <a:bodyPr rot="-2700000"/>
          <a:lstStyle/>
          <a:p>
            <a:pPr>
              <a:defRPr sz="900" b="0" strike="noStrike" spc="-1">
                <a:solidFill>
                  <a:srgbClr val="595959"/>
                </a:solidFill>
                <a:latin typeface="Calibri"/>
              </a:defRPr>
            </a:pPr>
            <a:endParaRPr lang="en-US"/>
          </a:p>
        </c:txPr>
        <c:crossAx val="89607266"/>
        <c:crossesAt val="0"/>
        <c:auto val="1"/>
        <c:lblOffset val="100"/>
        <c:baseTimeUnit val="days"/>
      </c:dateAx>
      <c:valAx>
        <c:axId val="89607266"/>
        <c:scaling>
          <c:orientation val="minMax"/>
          <c:max val="4.75"/>
          <c:min val="-1.25"/>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Suggested Allocation (%)</a:t>
                </a:r>
              </a:p>
            </c:rich>
          </c:tx>
          <c:overlay val="0"/>
          <c:spPr>
            <a:noFill/>
            <a:ln w="0">
              <a:noFill/>
            </a:ln>
          </c:spPr>
        </c:title>
        <c:numFmt formatCode="0.0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9107085"/>
        <c:crosses val="autoZero"/>
        <c:crossBetween val="midCat"/>
      </c:valAx>
      <c:valAx>
        <c:axId val="1077696336"/>
        <c:scaling>
          <c:orientation val="minMax"/>
        </c:scaling>
        <c:delete val="0"/>
        <c:axPos val="r"/>
        <c:title>
          <c:tx>
            <c:rich>
              <a:bodyPr/>
              <a:lstStyle/>
              <a:p>
                <a:pPr>
                  <a:defRPr/>
                </a:pPr>
                <a:r>
                  <a:rPr lang="en-GB" b="0"/>
                  <a:t>Research Value</a:t>
                </a:r>
              </a:p>
            </c:rich>
          </c:tx>
          <c:overlay val="0"/>
        </c:title>
        <c:numFmt formatCode="General" sourceLinked="1"/>
        <c:majorTickMark val="out"/>
        <c:minorTickMark val="none"/>
        <c:tickLblPos val="nextTo"/>
        <c:crossAx val="949329344"/>
        <c:crosses val="max"/>
        <c:crossBetween val="between"/>
      </c:valAx>
      <c:dateAx>
        <c:axId val="949329344"/>
        <c:scaling>
          <c:orientation val="minMax"/>
        </c:scaling>
        <c:delete val="1"/>
        <c:axPos val="b"/>
        <c:numFmt formatCode="m/d/yy" sourceLinked="1"/>
        <c:majorTickMark val="out"/>
        <c:minorTickMark val="none"/>
        <c:tickLblPos val="nextTo"/>
        <c:crossAx val="1077696336"/>
        <c:crosses val="autoZero"/>
        <c:auto val="1"/>
        <c:lblOffset val="100"/>
        <c:baseTimeUnit val="days"/>
        <c:majorUnit val="1"/>
        <c:minorUnit val="1"/>
      </c:date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GB" sz="1400" b="0" strike="noStrike" spc="-1">
                <a:solidFill>
                  <a:srgbClr val="595959"/>
                </a:solidFill>
                <a:latin typeface="Calibri"/>
              </a:defRPr>
            </a:pPr>
            <a:r>
              <a:rPr lang="en-GB" sz="1400" b="0" strike="noStrike" spc="-1">
                <a:solidFill>
                  <a:srgbClr val="595959"/>
                </a:solidFill>
                <a:latin typeface="Calibri"/>
              </a:rPr>
              <a:t>Suggested Allocation and Market Price</a:t>
            </a:r>
          </a:p>
        </c:rich>
      </c:tx>
      <c:overlay val="0"/>
      <c:spPr>
        <a:noFill/>
        <a:ln w="0">
          <a:noFill/>
        </a:ln>
      </c:spPr>
    </c:title>
    <c:autoTitleDeleted val="0"/>
    <c:plotArea>
      <c:layout/>
      <c:barChart>
        <c:barDir val="col"/>
        <c:grouping val="clustered"/>
        <c:varyColors val="0"/>
        <c:ser>
          <c:idx val="0"/>
          <c:order val="0"/>
          <c:tx>
            <c:v>Suggested Allocation</c:v>
          </c:tx>
          <c:spPr>
            <a:solidFill>
              <a:srgbClr val="FF0000"/>
            </a:solidFill>
            <a:ln>
              <a:noFill/>
            </a:ln>
          </c:spPr>
          <c:invertIfNegative val="0"/>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Example!$E$154:$E$184</c:f>
              <c:numCache>
                <c:formatCode>0.00%</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759F-A140-8DD1-B420FC0FE30C}"/>
            </c:ext>
          </c:extLst>
        </c:ser>
        <c:dLbls>
          <c:showLegendKey val="0"/>
          <c:showVal val="0"/>
          <c:showCatName val="0"/>
          <c:showSerName val="0"/>
          <c:showPercent val="0"/>
          <c:showBubbleSize val="0"/>
        </c:dLbls>
        <c:gapWidth val="150"/>
        <c:axId val="89107085"/>
        <c:axId val="89607266"/>
      </c:barChart>
      <c:lineChart>
        <c:grouping val="standard"/>
        <c:varyColors val="0"/>
        <c:ser>
          <c:idx val="1"/>
          <c:order val="1"/>
          <c:tx>
            <c:v>Market Price</c:v>
          </c:tx>
          <c:spPr>
            <a:ln w="19050" cap="rnd">
              <a:solidFill>
                <a:srgbClr val="0070C0"/>
              </a:solidFill>
              <a:round/>
            </a:ln>
          </c:spPr>
          <c:marker>
            <c:symbol val="none"/>
          </c:marker>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Example!$B$154:$B$184</c:f>
              <c:numCache>
                <c:formatCode>General</c:formatCode>
                <c:ptCount val="31"/>
                <c:pt idx="0">
                  <c:v>89.91</c:v>
                </c:pt>
                <c:pt idx="1">
                  <c:v>90.5</c:v>
                </c:pt>
                <c:pt idx="2">
                  <c:v>90.66</c:v>
                </c:pt>
                <c:pt idx="3">
                  <c:v>90.67</c:v>
                </c:pt>
                <c:pt idx="4">
                  <c:v>90.96</c:v>
                </c:pt>
                <c:pt idx="5">
                  <c:v>91.45</c:v>
                </c:pt>
                <c:pt idx="6">
                  <c:v>91.31</c:v>
                </c:pt>
                <c:pt idx="7">
                  <c:v>91.09</c:v>
                </c:pt>
                <c:pt idx="8">
                  <c:v>90.61</c:v>
                </c:pt>
                <c:pt idx="9">
                  <c:v>91.19</c:v>
                </c:pt>
                <c:pt idx="10">
                  <c:v>90.14</c:v>
                </c:pt>
                <c:pt idx="11">
                  <c:v>90.43</c:v>
                </c:pt>
                <c:pt idx="12">
                  <c:v>90.06</c:v>
                </c:pt>
                <c:pt idx="13">
                  <c:v>88.73</c:v>
                </c:pt>
                <c:pt idx="14">
                  <c:v>88.8</c:v>
                </c:pt>
                <c:pt idx="15">
                  <c:v>89.36</c:v>
                </c:pt>
                <c:pt idx="16">
                  <c:v>88.95</c:v>
                </c:pt>
                <c:pt idx="17">
                  <c:v>88.84</c:v>
                </c:pt>
                <c:pt idx="18">
                  <c:v>88.9</c:v>
                </c:pt>
                <c:pt idx="19">
                  <c:v>87.6</c:v>
                </c:pt>
                <c:pt idx="20">
                  <c:v>87.99</c:v>
                </c:pt>
                <c:pt idx="21">
                  <c:v>87.97</c:v>
                </c:pt>
                <c:pt idx="22">
                  <c:v>88.55</c:v>
                </c:pt>
                <c:pt idx="23">
                  <c:v>88.74</c:v>
                </c:pt>
                <c:pt idx="24">
                  <c:v>89.18</c:v>
                </c:pt>
                <c:pt idx="25">
                  <c:v>88.85</c:v>
                </c:pt>
                <c:pt idx="26">
                  <c:v>88.45</c:v>
                </c:pt>
                <c:pt idx="27">
                  <c:v>88.47</c:v>
                </c:pt>
                <c:pt idx="28">
                  <c:v>87.59</c:v>
                </c:pt>
                <c:pt idx="29">
                  <c:v>87.22</c:v>
                </c:pt>
                <c:pt idx="30">
                  <c:v>87.74</c:v>
                </c:pt>
              </c:numCache>
            </c:numRef>
          </c:val>
          <c:smooth val="0"/>
          <c:extLst>
            <c:ext xmlns:c16="http://schemas.microsoft.com/office/drawing/2014/chart" uri="{C3380CC4-5D6E-409C-BE32-E72D297353CC}">
              <c16:uniqueId val="{00000001-759F-A140-8DD1-B420FC0FE30C}"/>
            </c:ext>
          </c:extLst>
        </c:ser>
        <c:dLbls>
          <c:showLegendKey val="0"/>
          <c:showVal val="0"/>
          <c:showCatName val="0"/>
          <c:showSerName val="0"/>
          <c:showPercent val="0"/>
          <c:showBubbleSize val="0"/>
        </c:dLbls>
        <c:marker val="1"/>
        <c:smooth val="0"/>
        <c:axId val="949329344"/>
        <c:axId val="1077696336"/>
      </c:lineChart>
      <c:dateAx>
        <c:axId val="89107085"/>
        <c:scaling>
          <c:orientation val="minMax"/>
        </c:scaling>
        <c:delete val="0"/>
        <c:axPos val="b"/>
        <c:majorGridlines>
          <c:spPr>
            <a:ln w="9360">
              <a:solidFill>
                <a:srgbClr val="D9D9D9"/>
              </a:solidFill>
              <a:round/>
            </a:ln>
          </c:spPr>
        </c:majorGridlines>
        <c:minorGridlines>
          <c:spPr>
            <a:ln w="9360">
              <a:solidFill>
                <a:srgbClr val="F2F2F2"/>
              </a:solidFill>
              <a:round/>
            </a:ln>
          </c:spPr>
        </c:minorGridlines>
        <c:numFmt formatCode="m/d/yy" sourceLinked="0"/>
        <c:majorTickMark val="none"/>
        <c:minorTickMark val="none"/>
        <c:tickLblPos val="nextTo"/>
        <c:spPr>
          <a:ln w="9360">
            <a:solidFill>
              <a:srgbClr val="D9D9D9"/>
            </a:solidFill>
            <a:round/>
          </a:ln>
        </c:spPr>
        <c:txPr>
          <a:bodyPr rot="-2700000"/>
          <a:lstStyle/>
          <a:p>
            <a:pPr>
              <a:defRPr sz="900" b="0" strike="noStrike" spc="-1">
                <a:solidFill>
                  <a:srgbClr val="595959"/>
                </a:solidFill>
                <a:latin typeface="Calibri"/>
              </a:defRPr>
            </a:pPr>
            <a:endParaRPr lang="en-US"/>
          </a:p>
        </c:txPr>
        <c:crossAx val="89607266"/>
        <c:crosses val="autoZero"/>
        <c:auto val="1"/>
        <c:lblOffset val="100"/>
        <c:baseTimeUnit val="days"/>
      </c:dateAx>
      <c:valAx>
        <c:axId val="89607266"/>
        <c:scaling>
          <c:orientation val="minMax"/>
          <c:max val="5"/>
          <c:min val="-1.25"/>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Suggested Allocation (%)</a:t>
                </a:r>
              </a:p>
            </c:rich>
          </c:tx>
          <c:overlay val="0"/>
          <c:spPr>
            <a:noFill/>
            <a:ln w="0">
              <a:noFill/>
            </a:ln>
          </c:spPr>
        </c:title>
        <c:numFmt formatCode="0.0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9107085"/>
        <c:crosses val="autoZero"/>
        <c:crossBetween val="midCat"/>
      </c:valAx>
      <c:valAx>
        <c:axId val="1077696336"/>
        <c:scaling>
          <c:orientation val="minMax"/>
          <c:max val="92"/>
          <c:min val="86"/>
        </c:scaling>
        <c:delete val="0"/>
        <c:axPos val="r"/>
        <c:title>
          <c:tx>
            <c:rich>
              <a:bodyPr/>
              <a:lstStyle/>
              <a:p>
                <a:pPr>
                  <a:defRPr/>
                </a:pPr>
                <a:r>
                  <a:rPr lang="en-GB" b="0"/>
                  <a:t>Market</a:t>
                </a:r>
                <a:r>
                  <a:rPr lang="en-GB" b="0" baseline="0"/>
                  <a:t> Prie (£)</a:t>
                </a:r>
              </a:p>
            </c:rich>
          </c:tx>
          <c:overlay val="0"/>
        </c:title>
        <c:numFmt formatCode="General" sourceLinked="1"/>
        <c:majorTickMark val="out"/>
        <c:minorTickMark val="out"/>
        <c:tickLblPos val="nextTo"/>
        <c:spPr>
          <a:ln/>
        </c:spPr>
        <c:crossAx val="949329344"/>
        <c:crosses val="max"/>
        <c:crossBetween val="between"/>
      </c:valAx>
      <c:dateAx>
        <c:axId val="949329344"/>
        <c:scaling>
          <c:orientation val="minMax"/>
        </c:scaling>
        <c:delete val="1"/>
        <c:axPos val="b"/>
        <c:numFmt formatCode="m/d/yy" sourceLinked="1"/>
        <c:majorTickMark val="out"/>
        <c:minorTickMark val="none"/>
        <c:tickLblPos val="nextTo"/>
        <c:crossAx val="1077696336"/>
        <c:crosses val="autoZero"/>
        <c:auto val="1"/>
        <c:lblOffset val="100"/>
        <c:baseTimeUnit val="days"/>
        <c:majorUnit val="1"/>
        <c:minorUnit val="1"/>
      </c:date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GB" sz="2000" b="0" strike="noStrike" spc="-1">
                <a:solidFill>
                  <a:srgbClr val="595959"/>
                </a:solidFill>
                <a:latin typeface="Calibri Light"/>
              </a:defRPr>
            </a:pPr>
            <a:r>
              <a:rPr lang="en-GB" sz="2000" b="0" strike="noStrike" spc="-1">
                <a:solidFill>
                  <a:srgbClr val="595959"/>
                </a:solidFill>
                <a:latin typeface="Calibri Light"/>
              </a:rPr>
              <a:t>Market Price &amp; Research Series</a:t>
            </a:r>
          </a:p>
        </c:rich>
      </c:tx>
      <c:overlay val="0"/>
      <c:spPr>
        <a:noFill/>
        <a:ln w="0">
          <a:noFill/>
        </a:ln>
      </c:spPr>
    </c:title>
    <c:autoTitleDeleted val="0"/>
    <c:plotArea>
      <c:layout/>
      <c:lineChart>
        <c:grouping val="standard"/>
        <c:varyColors val="0"/>
        <c:ser>
          <c:idx val="0"/>
          <c:order val="0"/>
          <c:tx>
            <c:v>Price Series</c:v>
          </c:tx>
          <c:spPr>
            <a:ln w="19050" cap="rnd">
              <a:solidFill>
                <a:schemeClr val="accent5">
                  <a:lumMod val="75000"/>
                </a:schemeClr>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Example!$B$154:$B$184</c:f>
              <c:numCache>
                <c:formatCode>General</c:formatCode>
                <c:ptCount val="31"/>
                <c:pt idx="0">
                  <c:v>89.91</c:v>
                </c:pt>
                <c:pt idx="1">
                  <c:v>90.5</c:v>
                </c:pt>
                <c:pt idx="2">
                  <c:v>90.66</c:v>
                </c:pt>
                <c:pt idx="3">
                  <c:v>90.67</c:v>
                </c:pt>
                <c:pt idx="4">
                  <c:v>90.96</c:v>
                </c:pt>
                <c:pt idx="5">
                  <c:v>91.45</c:v>
                </c:pt>
                <c:pt idx="6">
                  <c:v>91.31</c:v>
                </c:pt>
                <c:pt idx="7">
                  <c:v>91.09</c:v>
                </c:pt>
                <c:pt idx="8">
                  <c:v>90.61</c:v>
                </c:pt>
                <c:pt idx="9">
                  <c:v>91.19</c:v>
                </c:pt>
                <c:pt idx="10">
                  <c:v>90.14</c:v>
                </c:pt>
                <c:pt idx="11">
                  <c:v>90.43</c:v>
                </c:pt>
                <c:pt idx="12">
                  <c:v>90.06</c:v>
                </c:pt>
                <c:pt idx="13">
                  <c:v>88.73</c:v>
                </c:pt>
                <c:pt idx="14">
                  <c:v>88.8</c:v>
                </c:pt>
                <c:pt idx="15">
                  <c:v>89.36</c:v>
                </c:pt>
                <c:pt idx="16">
                  <c:v>88.95</c:v>
                </c:pt>
                <c:pt idx="17">
                  <c:v>88.84</c:v>
                </c:pt>
                <c:pt idx="18">
                  <c:v>88.9</c:v>
                </c:pt>
                <c:pt idx="19">
                  <c:v>87.6</c:v>
                </c:pt>
                <c:pt idx="20">
                  <c:v>87.99</c:v>
                </c:pt>
                <c:pt idx="21">
                  <c:v>87.97</c:v>
                </c:pt>
                <c:pt idx="22">
                  <c:v>88.55</c:v>
                </c:pt>
                <c:pt idx="23">
                  <c:v>88.74</c:v>
                </c:pt>
                <c:pt idx="24">
                  <c:v>89.18</c:v>
                </c:pt>
                <c:pt idx="25">
                  <c:v>88.85</c:v>
                </c:pt>
                <c:pt idx="26">
                  <c:v>88.45</c:v>
                </c:pt>
                <c:pt idx="27">
                  <c:v>88.47</c:v>
                </c:pt>
                <c:pt idx="28">
                  <c:v>87.59</c:v>
                </c:pt>
                <c:pt idx="29">
                  <c:v>87.22</c:v>
                </c:pt>
                <c:pt idx="30">
                  <c:v>87.74</c:v>
                </c:pt>
              </c:numCache>
            </c:numRef>
          </c:val>
          <c:smooth val="0"/>
          <c:extLst>
            <c:ext xmlns:c16="http://schemas.microsoft.com/office/drawing/2014/chart" uri="{C3380CC4-5D6E-409C-BE32-E72D297353CC}">
              <c16:uniqueId val="{00000000-B39F-7A4E-AE6B-BC05F0BA8939}"/>
            </c:ext>
          </c:extLst>
        </c:ser>
        <c:dLbls>
          <c:showLegendKey val="0"/>
          <c:showVal val="0"/>
          <c:showCatName val="0"/>
          <c:showSerName val="0"/>
          <c:showPercent val="0"/>
          <c:showBubbleSize val="0"/>
        </c:dLbls>
        <c:hiLowLines>
          <c:spPr>
            <a:ln w="0">
              <a:noFill/>
            </a:ln>
          </c:spPr>
        </c:hiLowLines>
        <c:marker val="1"/>
        <c:smooth val="0"/>
        <c:axId val="48771947"/>
        <c:axId val="31334242"/>
      </c:lineChart>
      <c:lineChart>
        <c:grouping val="standard"/>
        <c:varyColors val="0"/>
        <c:ser>
          <c:idx val="1"/>
          <c:order val="1"/>
          <c:tx>
            <c:v>Research Series</c:v>
          </c:tx>
          <c:spPr>
            <a:ln w="19050" cap="rnd">
              <a:solidFill>
                <a:srgbClr val="00B050">
                  <a:alpha val="74000"/>
                </a:srgbClr>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Example!$A$154:$A$184</c:f>
              <c:numCache>
                <c:formatCode>m/d/yy</c:formatCode>
                <c:ptCount val="31"/>
                <c:pt idx="0">
                  <c:v>36678</c:v>
                </c:pt>
                <c:pt idx="1">
                  <c:v>36679</c:v>
                </c:pt>
                <c:pt idx="2">
                  <c:v>36680</c:v>
                </c:pt>
                <c:pt idx="3">
                  <c:v>36681</c:v>
                </c:pt>
                <c:pt idx="4">
                  <c:v>36682</c:v>
                </c:pt>
                <c:pt idx="5">
                  <c:v>36683</c:v>
                </c:pt>
                <c:pt idx="6">
                  <c:v>36684</c:v>
                </c:pt>
                <c:pt idx="7">
                  <c:v>36685</c:v>
                </c:pt>
                <c:pt idx="8">
                  <c:v>36686</c:v>
                </c:pt>
                <c:pt idx="9">
                  <c:v>36687</c:v>
                </c:pt>
                <c:pt idx="10">
                  <c:v>36688</c:v>
                </c:pt>
                <c:pt idx="11">
                  <c:v>36689</c:v>
                </c:pt>
                <c:pt idx="12">
                  <c:v>36690</c:v>
                </c:pt>
                <c:pt idx="13">
                  <c:v>36691</c:v>
                </c:pt>
                <c:pt idx="14">
                  <c:v>36692</c:v>
                </c:pt>
                <c:pt idx="15">
                  <c:v>36693</c:v>
                </c:pt>
                <c:pt idx="16">
                  <c:v>36694</c:v>
                </c:pt>
                <c:pt idx="17">
                  <c:v>36695</c:v>
                </c:pt>
                <c:pt idx="18">
                  <c:v>36696</c:v>
                </c:pt>
                <c:pt idx="19">
                  <c:v>36697</c:v>
                </c:pt>
                <c:pt idx="20">
                  <c:v>36698</c:v>
                </c:pt>
                <c:pt idx="21">
                  <c:v>36699</c:v>
                </c:pt>
                <c:pt idx="22">
                  <c:v>36700</c:v>
                </c:pt>
                <c:pt idx="23">
                  <c:v>36701</c:v>
                </c:pt>
                <c:pt idx="24">
                  <c:v>36702</c:v>
                </c:pt>
                <c:pt idx="25">
                  <c:v>36703</c:v>
                </c:pt>
                <c:pt idx="26">
                  <c:v>36704</c:v>
                </c:pt>
                <c:pt idx="27">
                  <c:v>36705</c:v>
                </c:pt>
                <c:pt idx="28">
                  <c:v>36706</c:v>
                </c:pt>
                <c:pt idx="29">
                  <c:v>36707</c:v>
                </c:pt>
                <c:pt idx="30">
                  <c:v>36708</c:v>
                </c:pt>
              </c:numCache>
            </c:numRef>
          </c:cat>
          <c:val>
            <c:numRef>
              <c:f>Example!$C$154:$C$184</c:f>
              <c:numCache>
                <c:formatCode>General</c:formatCode>
                <c:ptCount val="31"/>
                <c:pt idx="0">
                  <c:v>-7.1396809744709898E-3</c:v>
                </c:pt>
                <c:pt idx="1">
                  <c:v>-5.6188466312720002E-3</c:v>
                </c:pt>
                <c:pt idx="2">
                  <c:v>-1.1324688506015999E-2</c:v>
                </c:pt>
                <c:pt idx="3">
                  <c:v>2.742910030054E-3</c:v>
                </c:pt>
                <c:pt idx="4">
                  <c:v>7.3591211075280001E-3</c:v>
                </c:pt>
                <c:pt idx="5">
                  <c:v>4.3431874910069999E-3</c:v>
                </c:pt>
                <c:pt idx="6">
                  <c:v>-1.1200411045539999E-2</c:v>
                </c:pt>
                <c:pt idx="7">
                  <c:v>8.8909461012639992E-3</c:v>
                </c:pt>
                <c:pt idx="8">
                  <c:v>3.1450694533179998E-3</c:v>
                </c:pt>
                <c:pt idx="9">
                  <c:v>-2.4880044640485901E-2</c:v>
                </c:pt>
                <c:pt idx="10">
                  <c:v>5.9590861049840004E-3</c:v>
                </c:pt>
                <c:pt idx="11">
                  <c:v>-2.0358620362902001E-2</c:v>
                </c:pt>
                <c:pt idx="12">
                  <c:v>-1.1382816527147E-2</c:v>
                </c:pt>
                <c:pt idx="13">
                  <c:v>1.0576422863966E-2</c:v>
                </c:pt>
                <c:pt idx="14">
                  <c:v>6.5276854033750002E-3</c:v>
                </c:pt>
                <c:pt idx="15">
                  <c:v>-6.4446685145919903E-3</c:v>
                </c:pt>
                <c:pt idx="16">
                  <c:v>-8.8346209096050003E-3</c:v>
                </c:pt>
                <c:pt idx="17">
                  <c:v>3.4569237324019999E-3</c:v>
                </c:pt>
                <c:pt idx="18">
                  <c:v>-1.7968274599384999E-2</c:v>
                </c:pt>
                <c:pt idx="19">
                  <c:v>4.1070961913029997E-3</c:v>
                </c:pt>
                <c:pt idx="20">
                  <c:v>-2.9182344884669999E-3</c:v>
                </c:pt>
                <c:pt idx="21">
                  <c:v>7.3414764861099904E-3</c:v>
                </c:pt>
                <c:pt idx="22">
                  <c:v>-1.254956650937E-3</c:v>
                </c:pt>
                <c:pt idx="23">
                  <c:v>-1.0885174149544E-2</c:v>
                </c:pt>
                <c:pt idx="24">
                  <c:v>2.022309246481E-3</c:v>
                </c:pt>
                <c:pt idx="25">
                  <c:v>-3.4983440088399999E-3</c:v>
                </c:pt>
                <c:pt idx="26">
                  <c:v>-1.421276898504E-2</c:v>
                </c:pt>
                <c:pt idx="27">
                  <c:v>-1.1635883360212E-2</c:v>
                </c:pt>
                <c:pt idx="28">
                  <c:v>-1.0066762874875001E-2</c:v>
                </c:pt>
                <c:pt idx="29">
                  <c:v>5.0021759824600001E-4</c:v>
                </c:pt>
                <c:pt idx="30">
                  <c:v>7.6543013526729998E-3</c:v>
                </c:pt>
              </c:numCache>
            </c:numRef>
          </c:val>
          <c:smooth val="0"/>
          <c:extLst>
            <c:ext xmlns:c16="http://schemas.microsoft.com/office/drawing/2014/chart" uri="{C3380CC4-5D6E-409C-BE32-E72D297353CC}">
              <c16:uniqueId val="{00000001-B39F-7A4E-AE6B-BC05F0BA8939}"/>
            </c:ext>
          </c:extLst>
        </c:ser>
        <c:dLbls>
          <c:showLegendKey val="0"/>
          <c:showVal val="0"/>
          <c:showCatName val="0"/>
          <c:showSerName val="0"/>
          <c:showPercent val="0"/>
          <c:showBubbleSize val="0"/>
        </c:dLbls>
        <c:hiLowLines>
          <c:spPr>
            <a:ln w="0">
              <a:noFill/>
            </a:ln>
          </c:spPr>
        </c:hiLowLines>
        <c:marker val="1"/>
        <c:smooth val="0"/>
        <c:axId val="85525347"/>
        <c:axId val="42080751"/>
      </c:lineChart>
      <c:dateAx>
        <c:axId val="48771947"/>
        <c:scaling>
          <c:orientation val="minMax"/>
        </c:scaling>
        <c:delete val="0"/>
        <c:axPos val="b"/>
        <c:numFmt formatCode="m/d/yy"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31334242"/>
        <c:crosses val="autoZero"/>
        <c:auto val="1"/>
        <c:lblOffset val="100"/>
        <c:baseTimeUnit val="days"/>
      </c:dateAx>
      <c:valAx>
        <c:axId val="31334242"/>
        <c:scaling>
          <c:orientation val="minMax"/>
          <c:min val="87"/>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GB" sz="900" b="0" strike="noStrike" spc="-1">
                    <a:solidFill>
                      <a:srgbClr val="595959"/>
                    </a:solidFill>
                    <a:latin typeface="Calibri"/>
                  </a:defRPr>
                </a:pPr>
                <a:r>
                  <a:rPr lang="en-GB" sz="900" b="0" strike="noStrike" spc="-1">
                    <a:solidFill>
                      <a:srgbClr val="595959"/>
                    </a:solidFill>
                    <a:latin typeface="Calibri"/>
                  </a:rPr>
                  <a:t>Market Price (£)</a:t>
                </a:r>
              </a:p>
            </c:rich>
          </c:tx>
          <c:overlay val="0"/>
          <c:spPr>
            <a:noFill/>
            <a:ln w="0">
              <a:noFill/>
            </a:ln>
          </c:spPr>
        </c:title>
        <c:numFmt formatCode="General" sourceLinked="0"/>
        <c:majorTickMark val="none"/>
        <c:minorTickMark val="none"/>
        <c:tickLblPos val="nextTo"/>
        <c:spPr>
          <a:ln w="6480">
            <a:solidFill>
              <a:srgbClr val="4472C4"/>
            </a:solidFill>
            <a:round/>
          </a:ln>
        </c:spPr>
        <c:txPr>
          <a:bodyPr/>
          <a:lstStyle/>
          <a:p>
            <a:pPr>
              <a:defRPr sz="900" b="0" strike="noStrike" spc="-1">
                <a:solidFill>
                  <a:srgbClr val="595959"/>
                </a:solidFill>
                <a:latin typeface="Calibri"/>
              </a:defRPr>
            </a:pPr>
            <a:endParaRPr lang="en-US"/>
          </a:p>
        </c:txPr>
        <c:crossAx val="48771947"/>
        <c:crosses val="autoZero"/>
        <c:crossBetween val="midCat"/>
      </c:valAx>
      <c:dateAx>
        <c:axId val="85525347"/>
        <c:scaling>
          <c:orientation val="minMax"/>
        </c:scaling>
        <c:delete val="1"/>
        <c:axPos val="b"/>
        <c:numFmt formatCode="m/d/yy" sourceLinked="1"/>
        <c:majorTickMark val="out"/>
        <c:minorTickMark val="none"/>
        <c:tickLblPos val="nextTo"/>
        <c:crossAx val="42080751"/>
        <c:crosses val="autoZero"/>
        <c:auto val="1"/>
        <c:lblOffset val="100"/>
        <c:baseTimeUnit val="days"/>
      </c:dateAx>
      <c:valAx>
        <c:axId val="42080751"/>
        <c:scaling>
          <c:orientation val="minMax"/>
          <c:max val="5.000000000000001E-2"/>
          <c:min val="-2.5000000000000005E-2"/>
        </c:scaling>
        <c:delete val="0"/>
        <c:axPos val="r"/>
        <c:title>
          <c:tx>
            <c:rich>
              <a:bodyPr rot="-5400000"/>
              <a:lstStyle/>
              <a:p>
                <a:pPr>
                  <a:defRPr lang="en-GB" sz="900" b="0" strike="noStrike" spc="-1">
                    <a:solidFill>
                      <a:srgbClr val="595959"/>
                    </a:solidFill>
                    <a:latin typeface="Calibri"/>
                  </a:defRPr>
                </a:pPr>
                <a:r>
                  <a:rPr lang="en-GB" sz="900" b="0" strike="noStrike" spc="-1">
                    <a:solidFill>
                      <a:srgbClr val="595959"/>
                    </a:solidFill>
                    <a:latin typeface="Calibri"/>
                  </a:rPr>
                  <a:t>Resarch value</a:t>
                </a:r>
              </a:p>
            </c:rich>
          </c:tx>
          <c:overlay val="0"/>
          <c:spPr>
            <a:noFill/>
            <a:ln w="0">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5525347"/>
        <c:crosses val="max"/>
        <c:crossBetween val="between"/>
      </c:valAx>
      <c:spPr>
        <a:noFill/>
        <a:ln w="0">
          <a:noFill/>
        </a:ln>
      </c:spPr>
    </c:plotArea>
    <c:legend>
      <c:legendPos val="t"/>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GB" sz="1400" b="0" strike="noStrike" spc="-1">
                <a:solidFill>
                  <a:srgbClr val="595959"/>
                </a:solidFill>
                <a:latin typeface="Calibri"/>
              </a:defRPr>
            </a:pPr>
            <a:r>
              <a:rPr lang="en-GB" sz="1400" b="0" strike="noStrike" spc="-1">
                <a:solidFill>
                  <a:srgbClr val="595959"/>
                </a:solidFill>
                <a:latin typeface="Calibri"/>
              </a:rPr>
              <a:t>Price Research Scatterplot</a:t>
            </a:r>
          </a:p>
        </c:rich>
      </c:tx>
      <c:overlay val="0"/>
      <c:spPr>
        <a:noFill/>
        <a:ln w="0">
          <a:noFill/>
        </a:ln>
      </c:spPr>
    </c:title>
    <c:autoTitleDeleted val="0"/>
    <c:plotArea>
      <c:layout/>
      <c:scatterChart>
        <c:scatterStyle val="lineMarker"/>
        <c:varyColors val="0"/>
        <c:ser>
          <c:idx val="0"/>
          <c:order val="0"/>
          <c:tx>
            <c:v>Price</c:v>
          </c:tx>
          <c:spPr>
            <a:ln w="25560">
              <a:noFill/>
            </a:ln>
          </c:spPr>
          <c:marker>
            <c:symbol val="circle"/>
            <c:size val="5"/>
            <c:spPr>
              <a:solidFill>
                <a:srgbClr val="4472C4"/>
              </a:solidFill>
            </c:spPr>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trendline>
            <c:spPr>
              <a:ln w="19080" cap="rnd">
                <a:solidFill>
                  <a:srgbClr val="FF0000"/>
                </a:solidFill>
                <a:prstDash val="dash"/>
                <a:round/>
              </a:ln>
            </c:spPr>
            <c:trendlineType val="linear"/>
            <c:dispRSqr val="0"/>
            <c:dispEq val="0"/>
          </c:trendline>
          <c:xVal>
            <c:numRef>
              <c:f>'To Be Deleted'!$C$19:$C$518</c:f>
              <c:numCache>
                <c:formatCode>General</c:formatCode>
                <c:ptCount val="500"/>
                <c:pt idx="0">
                  <c:v>4.7298583148999897E-3</c:v>
                </c:pt>
                <c:pt idx="1">
                  <c:v>-6.8142587943940004E-3</c:v>
                </c:pt>
                <c:pt idx="2">
                  <c:v>2.4243949669049999E-3</c:v>
                </c:pt>
                <c:pt idx="3">
                  <c:v>-1.7007356340383001E-2</c:v>
                </c:pt>
                <c:pt idx="4">
                  <c:v>7.5314283394920002E-3</c:v>
                </c:pt>
                <c:pt idx="5">
                  <c:v>-1.534721340208E-2</c:v>
                </c:pt>
                <c:pt idx="6">
                  <c:v>5.1270781322723502E-5</c:v>
                </c:pt>
                <c:pt idx="7">
                  <c:v>-1.2022767015620001E-3</c:v>
                </c:pt>
                <c:pt idx="8">
                  <c:v>-8.0698187857299996E-3</c:v>
                </c:pt>
                <c:pt idx="9">
                  <c:v>2.8718193949889E-2</c:v>
                </c:pt>
                <c:pt idx="10">
                  <c:v>-5.9782291940629999E-3</c:v>
                </c:pt>
                <c:pt idx="11">
                  <c:v>4.7245699353579999E-3</c:v>
                </c:pt>
                <c:pt idx="12">
                  <c:v>1.0959561180086E-2</c:v>
                </c:pt>
                <c:pt idx="13">
                  <c:v>-1.2151688010922E-2</c:v>
                </c:pt>
                <c:pt idx="14">
                  <c:v>1.34235637143799E-2</c:v>
                </c:pt>
                <c:pt idx="15">
                  <c:v>-1.2214978766830001E-3</c:v>
                </c:pt>
                <c:pt idx="16">
                  <c:v>1.01251547697719E-2</c:v>
                </c:pt>
                <c:pt idx="17">
                  <c:v>-9.138691467059E-3</c:v>
                </c:pt>
                <c:pt idx="18">
                  <c:v>-1.0295302073745001E-2</c:v>
                </c:pt>
                <c:pt idx="19">
                  <c:v>1.2097964496317001E-2</c:v>
                </c:pt>
                <c:pt idx="20">
                  <c:v>5.0187230377900004E-3</c:v>
                </c:pt>
                <c:pt idx="21">
                  <c:v>1.388461771562E-3</c:v>
                </c:pt>
                <c:pt idx="22">
                  <c:v>6.4076111334169898E-3</c:v>
                </c:pt>
                <c:pt idx="23">
                  <c:v>5.273326651107E-3</c:v>
                </c:pt>
                <c:pt idx="24">
                  <c:v>-1.1543602352167E-2</c:v>
                </c:pt>
                <c:pt idx="25">
                  <c:v>-2.2133334793968E-2</c:v>
                </c:pt>
                <c:pt idx="26">
                  <c:v>-1.6817565103951E-2</c:v>
                </c:pt>
                <c:pt idx="27">
                  <c:v>-1.7880942510621899E-2</c:v>
                </c:pt>
                <c:pt idx="28">
                  <c:v>-2.2185349450313901E-2</c:v>
                </c:pt>
                <c:pt idx="29">
                  <c:v>-6.4743078016559997E-3</c:v>
                </c:pt>
                <c:pt idx="30">
                  <c:v>-5.2840432081439999E-3</c:v>
                </c:pt>
                <c:pt idx="31">
                  <c:v>-3.92091748286999E-4</c:v>
                </c:pt>
                <c:pt idx="32">
                  <c:v>2.1497594841579999E-3</c:v>
                </c:pt>
                <c:pt idx="33">
                  <c:v>-3.8435880255350001E-3</c:v>
                </c:pt>
                <c:pt idx="34">
                  <c:v>-2.5390407809189998E-3</c:v>
                </c:pt>
                <c:pt idx="35">
                  <c:v>7.3252074603899996E-4</c:v>
                </c:pt>
                <c:pt idx="36">
                  <c:v>-9.9720383742470005E-3</c:v>
                </c:pt>
                <c:pt idx="37">
                  <c:v>-7.13856287606699E-3</c:v>
                </c:pt>
                <c:pt idx="38">
                  <c:v>3.5416346140499999E-4</c:v>
                </c:pt>
                <c:pt idx="39">
                  <c:v>-6.7794536512269903E-3</c:v>
                </c:pt>
                <c:pt idx="40">
                  <c:v>-5.718810615865E-3</c:v>
                </c:pt>
                <c:pt idx="41">
                  <c:v>-1.058623153323E-3</c:v>
                </c:pt>
                <c:pt idx="42">
                  <c:v>1.3358313386718E-2</c:v>
                </c:pt>
                <c:pt idx="43">
                  <c:v>3.18665288016099E-3</c:v>
                </c:pt>
                <c:pt idx="44">
                  <c:v>-3.3759525004999902E-3</c:v>
                </c:pt>
                <c:pt idx="45">
                  <c:v>-5.8526827800739999E-3</c:v>
                </c:pt>
                <c:pt idx="46">
                  <c:v>-1.1491994078979999E-3</c:v>
                </c:pt>
                <c:pt idx="47">
                  <c:v>2.2418177943952001E-2</c:v>
                </c:pt>
                <c:pt idx="48">
                  <c:v>-3.1474165215439998E-2</c:v>
                </c:pt>
                <c:pt idx="49">
                  <c:v>5.3513589328009897E-3</c:v>
                </c:pt>
                <c:pt idx="50">
                  <c:v>2.324904393838E-3</c:v>
                </c:pt>
                <c:pt idx="51">
                  <c:v>8.6761195088230006E-3</c:v>
                </c:pt>
                <c:pt idx="52">
                  <c:v>-1.1482127142463E-2</c:v>
                </c:pt>
                <c:pt idx="53">
                  <c:v>2.1143442414555E-2</c:v>
                </c:pt>
                <c:pt idx="54">
                  <c:v>1.0009427606895001E-2</c:v>
                </c:pt>
                <c:pt idx="55">
                  <c:v>-5.1414995286099897E-4</c:v>
                </c:pt>
                <c:pt idx="56">
                  <c:v>1.5978769807339999E-3</c:v>
                </c:pt>
                <c:pt idx="57">
                  <c:v>-7.1626358632499998E-3</c:v>
                </c:pt>
                <c:pt idx="58">
                  <c:v>5.0522826525400001E-4</c:v>
                </c:pt>
                <c:pt idx="59">
                  <c:v>-1.4333741454900001E-3</c:v>
                </c:pt>
                <c:pt idx="60">
                  <c:v>9.4357539052080004E-3</c:v>
                </c:pt>
                <c:pt idx="61">
                  <c:v>3.5764422546930002E-3</c:v>
                </c:pt>
                <c:pt idx="62">
                  <c:v>-8.3449202824399996E-4</c:v>
                </c:pt>
                <c:pt idx="63">
                  <c:v>6.7780610291880003E-3</c:v>
                </c:pt>
                <c:pt idx="64">
                  <c:v>5.5606037393419903E-3</c:v>
                </c:pt>
                <c:pt idx="65">
                  <c:v>2.227194608525E-3</c:v>
                </c:pt>
                <c:pt idx="66">
                  <c:v>-1.528985479487E-2</c:v>
                </c:pt>
                <c:pt idx="67">
                  <c:v>1.0292111755488E-2</c:v>
                </c:pt>
                <c:pt idx="68">
                  <c:v>-1.1662587594546E-2</c:v>
                </c:pt>
                <c:pt idx="69">
                  <c:v>-1.0095616523094E-2</c:v>
                </c:pt>
                <c:pt idx="70">
                  <c:v>-1.052679886977E-3</c:v>
                </c:pt>
                <c:pt idx="71">
                  <c:v>5.1202215813369997E-3</c:v>
                </c:pt>
                <c:pt idx="72">
                  <c:v>1.4077277637205E-2</c:v>
                </c:pt>
                <c:pt idx="73">
                  <c:v>-1.6876963310471001E-2</c:v>
                </c:pt>
                <c:pt idx="74">
                  <c:v>1.47123399263469E-2</c:v>
                </c:pt>
                <c:pt idx="75">
                  <c:v>1.6364629074432001E-2</c:v>
                </c:pt>
                <c:pt idx="76">
                  <c:v>-4.6139493621890001E-3</c:v>
                </c:pt>
                <c:pt idx="77">
                  <c:v>-2.0136227015650002E-3</c:v>
                </c:pt>
                <c:pt idx="78">
                  <c:v>-5.7181673028239999E-3</c:v>
                </c:pt>
                <c:pt idx="79">
                  <c:v>-6.0329911474200004E-3</c:v>
                </c:pt>
                <c:pt idx="80">
                  <c:v>-1.3393892210973E-2</c:v>
                </c:pt>
                <c:pt idx="81">
                  <c:v>-1.6896529203537999E-2</c:v>
                </c:pt>
                <c:pt idx="82">
                  <c:v>-1.9932733927410001E-3</c:v>
                </c:pt>
                <c:pt idx="83">
                  <c:v>2.577725854651E-3</c:v>
                </c:pt>
                <c:pt idx="84">
                  <c:v>1.8288207150749001E-2</c:v>
                </c:pt>
                <c:pt idx="85">
                  <c:v>-1.0010015450142001E-2</c:v>
                </c:pt>
                <c:pt idx="86">
                  <c:v>-2.0916912133459999E-2</c:v>
                </c:pt>
                <c:pt idx="87">
                  <c:v>1.465597059126E-3</c:v>
                </c:pt>
                <c:pt idx="88">
                  <c:v>-4.6635110187360001E-3</c:v>
                </c:pt>
                <c:pt idx="89">
                  <c:v>3.5622300730709898E-3</c:v>
                </c:pt>
                <c:pt idx="90">
                  <c:v>-3.9787973307529997E-3</c:v>
                </c:pt>
                <c:pt idx="91">
                  <c:v>-1.25922351560919E-2</c:v>
                </c:pt>
                <c:pt idx="92">
                  <c:v>-6.8887869244540004E-3</c:v>
                </c:pt>
                <c:pt idx="93">
                  <c:v>8.0263045024739996E-3</c:v>
                </c:pt>
                <c:pt idx="94">
                  <c:v>2.7239104064860002E-3</c:v>
                </c:pt>
                <c:pt idx="95">
                  <c:v>-9.6917649865219998E-3</c:v>
                </c:pt>
                <c:pt idx="96">
                  <c:v>8.7196812198089904E-3</c:v>
                </c:pt>
                <c:pt idx="97">
                  <c:v>-1.44635944279639E-2</c:v>
                </c:pt>
                <c:pt idx="98">
                  <c:v>-5.3648126391250004E-3</c:v>
                </c:pt>
                <c:pt idx="99">
                  <c:v>1.9792051631419998E-3</c:v>
                </c:pt>
                <c:pt idx="100">
                  <c:v>-1.36563981392539E-2</c:v>
                </c:pt>
                <c:pt idx="101">
                  <c:v>-1.1944443828385E-2</c:v>
                </c:pt>
                <c:pt idx="102">
                  <c:v>1.59345426496E-4</c:v>
                </c:pt>
                <c:pt idx="103">
                  <c:v>-8.00434623665E-4</c:v>
                </c:pt>
                <c:pt idx="104">
                  <c:v>-2.5080271315590002E-3</c:v>
                </c:pt>
                <c:pt idx="105">
                  <c:v>-5.6514289398859998E-3</c:v>
                </c:pt>
                <c:pt idx="106">
                  <c:v>-1.10267193961289E-2</c:v>
                </c:pt>
                <c:pt idx="107">
                  <c:v>-7.8228244080219903E-3</c:v>
                </c:pt>
                <c:pt idx="108">
                  <c:v>3.0416862063721E-2</c:v>
                </c:pt>
                <c:pt idx="109">
                  <c:v>-6.2608122104580001E-3</c:v>
                </c:pt>
                <c:pt idx="110">
                  <c:v>1.50590091286189E-2</c:v>
                </c:pt>
                <c:pt idx="111">
                  <c:v>-5.8733608702499999E-3</c:v>
                </c:pt>
                <c:pt idx="112">
                  <c:v>1.3658529140501001E-2</c:v>
                </c:pt>
                <c:pt idx="113">
                  <c:v>1.2320448738375E-2</c:v>
                </c:pt>
                <c:pt idx="114">
                  <c:v>4.5088923347889999E-3</c:v>
                </c:pt>
                <c:pt idx="115">
                  <c:v>-6.4140981772059904E-3</c:v>
                </c:pt>
                <c:pt idx="116">
                  <c:v>-1.3775960333308E-2</c:v>
                </c:pt>
                <c:pt idx="117">
                  <c:v>9.6574634792559993E-3</c:v>
                </c:pt>
                <c:pt idx="118">
                  <c:v>-1.2840034598048999E-2</c:v>
                </c:pt>
                <c:pt idx="119">
                  <c:v>-1.274572100424E-2</c:v>
                </c:pt>
                <c:pt idx="120">
                  <c:v>1.52284176220439E-2</c:v>
                </c:pt>
                <c:pt idx="121">
                  <c:v>1.461882431246E-2</c:v>
                </c:pt>
                <c:pt idx="122">
                  <c:v>3.7655963199699998E-4</c:v>
                </c:pt>
                <c:pt idx="123">
                  <c:v>-2.4619719933639999E-3</c:v>
                </c:pt>
                <c:pt idx="124">
                  <c:v>-6.6429757368969998E-3</c:v>
                </c:pt>
                <c:pt idx="125">
                  <c:v>3.513355379275E-3</c:v>
                </c:pt>
                <c:pt idx="126">
                  <c:v>-4.8403143225939898E-3</c:v>
                </c:pt>
                <c:pt idx="127">
                  <c:v>-1.5130872598946901E-2</c:v>
                </c:pt>
                <c:pt idx="128">
                  <c:v>-7.6353048725390001E-3</c:v>
                </c:pt>
                <c:pt idx="129">
                  <c:v>2.4920320955069998E-3</c:v>
                </c:pt>
                <c:pt idx="130">
                  <c:v>-1.5898086075568901E-2</c:v>
                </c:pt>
                <c:pt idx="131">
                  <c:v>-9.7952592233130006E-3</c:v>
                </c:pt>
                <c:pt idx="132">
                  <c:v>1.227616287565E-3</c:v>
                </c:pt>
                <c:pt idx="133">
                  <c:v>1.6892920937803001E-2</c:v>
                </c:pt>
                <c:pt idx="134">
                  <c:v>1.777498652185E-3</c:v>
                </c:pt>
                <c:pt idx="135">
                  <c:v>3.2006020543799999E-4</c:v>
                </c:pt>
                <c:pt idx="136">
                  <c:v>1.9332155643631999E-2</c:v>
                </c:pt>
                <c:pt idx="137">
                  <c:v>-1.0620947114314E-2</c:v>
                </c:pt>
                <c:pt idx="138">
                  <c:v>-7.3262909890869903E-3</c:v>
                </c:pt>
                <c:pt idx="139">
                  <c:v>8.4274139314630004E-3</c:v>
                </c:pt>
                <c:pt idx="140">
                  <c:v>1.0767399874809E-2</c:v>
                </c:pt>
                <c:pt idx="141">
                  <c:v>4.5769053802629999E-3</c:v>
                </c:pt>
                <c:pt idx="142">
                  <c:v>-2.6194933225106999E-2</c:v>
                </c:pt>
                <c:pt idx="143">
                  <c:v>7.3904634233830004E-3</c:v>
                </c:pt>
                <c:pt idx="144">
                  <c:v>6.6750105776289996E-3</c:v>
                </c:pt>
                <c:pt idx="145">
                  <c:v>4.6402636085200001E-4</c:v>
                </c:pt>
                <c:pt idx="146">
                  <c:v>6.6607759650160001E-3</c:v>
                </c:pt>
                <c:pt idx="147">
                  <c:v>1.4079484837738E-2</c:v>
                </c:pt>
                <c:pt idx="148">
                  <c:v>5.1149186337900001E-4</c:v>
                </c:pt>
                <c:pt idx="149">
                  <c:v>-9.3597486086990003E-3</c:v>
                </c:pt>
                <c:pt idx="150">
                  <c:v>-1.8391093076055999E-2</c:v>
                </c:pt>
                <c:pt idx="151">
                  <c:v>6.3778728481399998E-4</c:v>
                </c:pt>
                <c:pt idx="152">
                  <c:v>-7.1396809744709898E-3</c:v>
                </c:pt>
                <c:pt idx="153">
                  <c:v>-5.6188466312720002E-3</c:v>
                </c:pt>
                <c:pt idx="154">
                  <c:v>-1.1324688506015999E-2</c:v>
                </c:pt>
                <c:pt idx="155">
                  <c:v>2.742910030054E-3</c:v>
                </c:pt>
                <c:pt idx="156">
                  <c:v>7.3591211075280001E-3</c:v>
                </c:pt>
                <c:pt idx="157">
                  <c:v>4.3431874910069999E-3</c:v>
                </c:pt>
                <c:pt idx="158">
                  <c:v>-1.1200411045539999E-2</c:v>
                </c:pt>
                <c:pt idx="159">
                  <c:v>8.8909461012639992E-3</c:v>
                </c:pt>
                <c:pt idx="160">
                  <c:v>3.1450694533179998E-3</c:v>
                </c:pt>
                <c:pt idx="161">
                  <c:v>-2.4880044640485901E-2</c:v>
                </c:pt>
                <c:pt idx="162">
                  <c:v>5.9590861049840004E-3</c:v>
                </c:pt>
                <c:pt idx="163">
                  <c:v>-2.0358620362902001E-2</c:v>
                </c:pt>
                <c:pt idx="164">
                  <c:v>-1.1382816527147E-2</c:v>
                </c:pt>
                <c:pt idx="165">
                  <c:v>1.0576422863966E-2</c:v>
                </c:pt>
                <c:pt idx="166">
                  <c:v>6.5276854033750002E-3</c:v>
                </c:pt>
                <c:pt idx="167">
                  <c:v>-6.4446685145919903E-3</c:v>
                </c:pt>
                <c:pt idx="168">
                  <c:v>-8.8346209096050003E-3</c:v>
                </c:pt>
                <c:pt idx="169">
                  <c:v>3.4569237324019999E-3</c:v>
                </c:pt>
                <c:pt idx="170">
                  <c:v>-1.7968274599384999E-2</c:v>
                </c:pt>
                <c:pt idx="171">
                  <c:v>4.1070961913029997E-3</c:v>
                </c:pt>
                <c:pt idx="172">
                  <c:v>-2.9182344884669999E-3</c:v>
                </c:pt>
                <c:pt idx="173">
                  <c:v>7.3414764861099904E-3</c:v>
                </c:pt>
                <c:pt idx="174">
                  <c:v>-1.254956650937E-3</c:v>
                </c:pt>
                <c:pt idx="175">
                  <c:v>-1.0885174149544E-2</c:v>
                </c:pt>
                <c:pt idx="176">
                  <c:v>2.022309246481E-3</c:v>
                </c:pt>
                <c:pt idx="177">
                  <c:v>-3.4983440088399999E-3</c:v>
                </c:pt>
                <c:pt idx="178">
                  <c:v>-1.421276898504E-2</c:v>
                </c:pt>
                <c:pt idx="179">
                  <c:v>-1.1635883360212E-2</c:v>
                </c:pt>
                <c:pt idx="180">
                  <c:v>-1.0066762874875001E-2</c:v>
                </c:pt>
                <c:pt idx="181">
                  <c:v>5.0021759824600001E-4</c:v>
                </c:pt>
                <c:pt idx="182">
                  <c:v>7.6543013526729998E-3</c:v>
                </c:pt>
                <c:pt idx="183">
                  <c:v>-2.8514877541300002E-4</c:v>
                </c:pt>
                <c:pt idx="184">
                  <c:v>-1.2056456000879E-2</c:v>
                </c:pt>
                <c:pt idx="185">
                  <c:v>-3.8154484214470001E-3</c:v>
                </c:pt>
                <c:pt idx="186">
                  <c:v>5.6684363806189996E-3</c:v>
                </c:pt>
                <c:pt idx="187">
                  <c:v>1.07733674554229E-2</c:v>
                </c:pt>
                <c:pt idx="188">
                  <c:v>-9.4035872346930009E-3</c:v>
                </c:pt>
                <c:pt idx="189">
                  <c:v>2.8360712181370001E-3</c:v>
                </c:pt>
                <c:pt idx="190">
                  <c:v>-3.9032048058520001E-3</c:v>
                </c:pt>
                <c:pt idx="191">
                  <c:v>-2.1541244406935001E-2</c:v>
                </c:pt>
                <c:pt idx="192">
                  <c:v>-1.2946837485148899E-2</c:v>
                </c:pt>
                <c:pt idx="193">
                  <c:v>-5.66220694594199E-3</c:v>
                </c:pt>
                <c:pt idx="194">
                  <c:v>-5.1770920986109999E-3</c:v>
                </c:pt>
                <c:pt idx="195">
                  <c:v>-3.9587830763329898E-3</c:v>
                </c:pt>
                <c:pt idx="196">
                  <c:v>-6.0369524502349899E-3</c:v>
                </c:pt>
                <c:pt idx="197">
                  <c:v>3.6739289112220001E-3</c:v>
                </c:pt>
                <c:pt idx="198">
                  <c:v>-9.5901181443059993E-3</c:v>
                </c:pt>
                <c:pt idx="199">
                  <c:v>-1.5952967224865E-2</c:v>
                </c:pt>
                <c:pt idx="200">
                  <c:v>5.0752268037119897E-3</c:v>
                </c:pt>
                <c:pt idx="201">
                  <c:v>-6.1837052011879997E-3</c:v>
                </c:pt>
                <c:pt idx="202">
                  <c:v>7.9079298783300001E-3</c:v>
                </c:pt>
                <c:pt idx="203">
                  <c:v>-8.3440503366869999E-3</c:v>
                </c:pt>
                <c:pt idx="204">
                  <c:v>1.3094699551476E-2</c:v>
                </c:pt>
                <c:pt idx="205">
                  <c:v>-1.2387420809048E-2</c:v>
                </c:pt>
                <c:pt idx="206">
                  <c:v>-1.2027374884883001E-2</c:v>
                </c:pt>
                <c:pt idx="207">
                  <c:v>6.9614660045129997E-3</c:v>
                </c:pt>
                <c:pt idx="208">
                  <c:v>1.77898441217249E-2</c:v>
                </c:pt>
                <c:pt idx="209">
                  <c:v>-7.9631728124269999E-3</c:v>
                </c:pt>
                <c:pt idx="210">
                  <c:v>1.5698392129633001E-2</c:v>
                </c:pt>
                <c:pt idx="211">
                  <c:v>1.5216635119562999E-2</c:v>
                </c:pt>
                <c:pt idx="212">
                  <c:v>7.8991559620419996E-3</c:v>
                </c:pt>
                <c:pt idx="213">
                  <c:v>-2.17220894840399E-3</c:v>
                </c:pt>
                <c:pt idx="214">
                  <c:v>-2.1840598492911999E-2</c:v>
                </c:pt>
                <c:pt idx="215">
                  <c:v>-1.56726840816039E-2</c:v>
                </c:pt>
                <c:pt idx="216">
                  <c:v>-8.0967026096530007E-3</c:v>
                </c:pt>
                <c:pt idx="217">
                  <c:v>5.0049510711870004E-3</c:v>
                </c:pt>
                <c:pt idx="218">
                  <c:v>-1.935098532596E-3</c:v>
                </c:pt>
                <c:pt idx="219">
                  <c:v>-6.6420319999319901E-3</c:v>
                </c:pt>
                <c:pt idx="220">
                  <c:v>8.3526845567500002E-4</c:v>
                </c:pt>
                <c:pt idx="221">
                  <c:v>-1.6584252838814002E-2</c:v>
                </c:pt>
                <c:pt idx="222">
                  <c:v>3.801135857959E-3</c:v>
                </c:pt>
                <c:pt idx="223">
                  <c:v>-9.5667303190739902E-3</c:v>
                </c:pt>
                <c:pt idx="224">
                  <c:v>1.269858990321E-2</c:v>
                </c:pt>
                <c:pt idx="225">
                  <c:v>1.5051937508809999E-3</c:v>
                </c:pt>
                <c:pt idx="226">
                  <c:v>-7.65131360256499E-3</c:v>
                </c:pt>
                <c:pt idx="227">
                  <c:v>-5.3702035525240001E-3</c:v>
                </c:pt>
                <c:pt idx="228">
                  <c:v>-1.6112949002263E-2</c:v>
                </c:pt>
                <c:pt idx="229">
                  <c:v>1.649888471248E-3</c:v>
                </c:pt>
                <c:pt idx="230">
                  <c:v>-1.0107762187650899E-2</c:v>
                </c:pt>
                <c:pt idx="231">
                  <c:v>-1.1539936938020001E-3</c:v>
                </c:pt>
                <c:pt idx="232">
                  <c:v>1.1400386807850001E-2</c:v>
                </c:pt>
                <c:pt idx="233">
                  <c:v>3.3800244441119999E-3</c:v>
                </c:pt>
                <c:pt idx="234">
                  <c:v>4.7551446181979999E-3</c:v>
                </c:pt>
                <c:pt idx="235">
                  <c:v>2.6390460806643E-2</c:v>
                </c:pt>
                <c:pt idx="236">
                  <c:v>6.9110757334969897E-3</c:v>
                </c:pt>
                <c:pt idx="237">
                  <c:v>1.1112355669951E-2</c:v>
                </c:pt>
                <c:pt idx="238">
                  <c:v>-2.5768431783810002E-3</c:v>
                </c:pt>
                <c:pt idx="239">
                  <c:v>-1.1959512855228E-2</c:v>
                </c:pt>
                <c:pt idx="240">
                  <c:v>2.2454702781369998E-3</c:v>
                </c:pt>
                <c:pt idx="241">
                  <c:v>-1.16346690296599E-2</c:v>
                </c:pt>
                <c:pt idx="242">
                  <c:v>-3.0159154267016E-2</c:v>
                </c:pt>
                <c:pt idx="243">
                  <c:v>5.93969433359699E-3</c:v>
                </c:pt>
                <c:pt idx="244">
                  <c:v>3.31393018976799E-3</c:v>
                </c:pt>
                <c:pt idx="245">
                  <c:v>-1.0728147628714E-2</c:v>
                </c:pt>
                <c:pt idx="246">
                  <c:v>1.2894485800953001E-2</c:v>
                </c:pt>
                <c:pt idx="247">
                  <c:v>-8.5521383036099997E-4</c:v>
                </c:pt>
                <c:pt idx="248">
                  <c:v>-4.7662379221319997E-3</c:v>
                </c:pt>
                <c:pt idx="249">
                  <c:v>-9.6371453129599997E-3</c:v>
                </c:pt>
                <c:pt idx="250">
                  <c:v>1.153983054879E-2</c:v>
                </c:pt>
                <c:pt idx="251">
                  <c:v>-4.4486605276199999E-3</c:v>
                </c:pt>
                <c:pt idx="252">
                  <c:v>-5.0964402185030002E-3</c:v>
                </c:pt>
                <c:pt idx="253">
                  <c:v>-4.7499324477250004E-3</c:v>
                </c:pt>
                <c:pt idx="254">
                  <c:v>-7.9142806400139994E-3</c:v>
                </c:pt>
                <c:pt idx="255">
                  <c:v>-1.6931185994050999E-2</c:v>
                </c:pt>
                <c:pt idx="256">
                  <c:v>-7.41162924358199E-3</c:v>
                </c:pt>
                <c:pt idx="257">
                  <c:v>-8.8765147109929905E-3</c:v>
                </c:pt>
                <c:pt idx="258">
                  <c:v>6.9438462438549996E-3</c:v>
                </c:pt>
                <c:pt idx="259">
                  <c:v>-1.3177830439543899E-2</c:v>
                </c:pt>
                <c:pt idx="260">
                  <c:v>6.8255535358499996E-3</c:v>
                </c:pt>
                <c:pt idx="261">
                  <c:v>-5.2298262024909996E-3</c:v>
                </c:pt>
                <c:pt idx="262">
                  <c:v>-8.1841808539199999E-3</c:v>
                </c:pt>
                <c:pt idx="263">
                  <c:v>-1.7729964562220001E-3</c:v>
                </c:pt>
                <c:pt idx="264">
                  <c:v>3.2502083215099902E-4</c:v>
                </c:pt>
                <c:pt idx="265">
                  <c:v>1.0127151774399999E-3</c:v>
                </c:pt>
                <c:pt idx="266">
                  <c:v>5.7596126652650001E-3</c:v>
                </c:pt>
                <c:pt idx="267">
                  <c:v>2.1037695030959999E-3</c:v>
                </c:pt>
                <c:pt idx="268">
                  <c:v>-1.5563143701478E-2</c:v>
                </c:pt>
                <c:pt idx="269">
                  <c:v>-6.9331525269369903E-3</c:v>
                </c:pt>
                <c:pt idx="270">
                  <c:v>1.6246090798682999E-2</c:v>
                </c:pt>
                <c:pt idx="271">
                  <c:v>-1.2066553732809999E-3</c:v>
                </c:pt>
                <c:pt idx="272">
                  <c:v>-2.3485817363239E-2</c:v>
                </c:pt>
                <c:pt idx="273">
                  <c:v>1.6725726665759999E-3</c:v>
                </c:pt>
                <c:pt idx="274">
                  <c:v>1.6999647012314999E-2</c:v>
                </c:pt>
                <c:pt idx="275">
                  <c:v>1.1688988118318E-2</c:v>
                </c:pt>
                <c:pt idx="276">
                  <c:v>5.5337899870499998E-4</c:v>
                </c:pt>
                <c:pt idx="277">
                  <c:v>2.178807792466E-3</c:v>
                </c:pt>
                <c:pt idx="278">
                  <c:v>6.4557475602719898E-3</c:v>
                </c:pt>
                <c:pt idx="279">
                  <c:v>-1.582610800736E-3</c:v>
                </c:pt>
                <c:pt idx="280">
                  <c:v>-4.8882100727199998E-3</c:v>
                </c:pt>
                <c:pt idx="281">
                  <c:v>1.6321222776583998E-2</c:v>
                </c:pt>
                <c:pt idx="282">
                  <c:v>-4.0122548718129897E-3</c:v>
                </c:pt>
                <c:pt idx="283">
                  <c:v>1.0093599213983E-2</c:v>
                </c:pt>
                <c:pt idx="284">
                  <c:v>-1.5775183505338901E-2</c:v>
                </c:pt>
                <c:pt idx="285">
                  <c:v>-7.8832329799829997E-3</c:v>
                </c:pt>
                <c:pt idx="286">
                  <c:v>-1.1564474875225999E-2</c:v>
                </c:pt>
                <c:pt idx="287">
                  <c:v>4.1054528593929898E-3</c:v>
                </c:pt>
                <c:pt idx="288">
                  <c:v>-6.3321227976800001E-3</c:v>
                </c:pt>
                <c:pt idx="289">
                  <c:v>-6.5085840333889899E-3</c:v>
                </c:pt>
                <c:pt idx="290">
                  <c:v>-9.25058818278599E-3</c:v>
                </c:pt>
                <c:pt idx="291">
                  <c:v>1.4316354562689999E-3</c:v>
                </c:pt>
                <c:pt idx="292">
                  <c:v>9.7551208872120009E-3</c:v>
                </c:pt>
                <c:pt idx="293">
                  <c:v>-5.9975511106349997E-3</c:v>
                </c:pt>
                <c:pt idx="294">
                  <c:v>6.0709906186390003E-3</c:v>
                </c:pt>
                <c:pt idx="295">
                  <c:v>-1.8603160737399999E-4</c:v>
                </c:pt>
                <c:pt idx="296">
                  <c:v>-6.2155960191730003E-3</c:v>
                </c:pt>
                <c:pt idx="297">
                  <c:v>3.4661040069160001E-3</c:v>
                </c:pt>
                <c:pt idx="298">
                  <c:v>1.3374913681561001E-2</c:v>
                </c:pt>
                <c:pt idx="299">
                  <c:v>-2.6049964115259901E-2</c:v>
                </c:pt>
                <c:pt idx="300">
                  <c:v>6.95247694194699E-3</c:v>
                </c:pt>
                <c:pt idx="301">
                  <c:v>1.7658713996711001E-2</c:v>
                </c:pt>
                <c:pt idx="302">
                  <c:v>-1.733167580816E-3</c:v>
                </c:pt>
                <c:pt idx="303">
                  <c:v>7.6343570924880004E-3</c:v>
                </c:pt>
                <c:pt idx="304">
                  <c:v>9.769370628363E-3</c:v>
                </c:pt>
                <c:pt idx="305">
                  <c:v>5.1760626112940002E-3</c:v>
                </c:pt>
                <c:pt idx="306">
                  <c:v>2.4917095537559898E-3</c:v>
                </c:pt>
                <c:pt idx="307">
                  <c:v>1.3044528655431001E-2</c:v>
                </c:pt>
                <c:pt idx="308">
                  <c:v>1.1165435717803899E-2</c:v>
                </c:pt>
                <c:pt idx="309">
                  <c:v>1.86155665191E-3</c:v>
                </c:pt>
                <c:pt idx="310">
                  <c:v>6.62984007183E-3</c:v>
                </c:pt>
                <c:pt idx="311">
                  <c:v>-9.0490873133019997E-3</c:v>
                </c:pt>
                <c:pt idx="312">
                  <c:v>-1.589386948232E-3</c:v>
                </c:pt>
                <c:pt idx="313">
                  <c:v>1.3186528753749999E-3</c:v>
                </c:pt>
                <c:pt idx="314">
                  <c:v>-4.3851791953199902E-4</c:v>
                </c:pt>
                <c:pt idx="315">
                  <c:v>-6.6635559445239996E-3</c:v>
                </c:pt>
                <c:pt idx="316">
                  <c:v>1.2652981428853001E-2</c:v>
                </c:pt>
                <c:pt idx="317">
                  <c:v>3.5062675688919999E-3</c:v>
                </c:pt>
                <c:pt idx="318">
                  <c:v>7.3767148413779998E-3</c:v>
                </c:pt>
                <c:pt idx="319">
                  <c:v>-1.30015144790819E-2</c:v>
                </c:pt>
                <c:pt idx="320">
                  <c:v>-5.113636055616E-3</c:v>
                </c:pt>
                <c:pt idx="321">
                  <c:v>-6.92839424166299E-3</c:v>
                </c:pt>
                <c:pt idx="322">
                  <c:v>-1.835165865303E-3</c:v>
                </c:pt>
                <c:pt idx="323">
                  <c:v>1.6823772961136001E-2</c:v>
                </c:pt>
                <c:pt idx="324">
                  <c:v>2.5333237127775E-2</c:v>
                </c:pt>
                <c:pt idx="325">
                  <c:v>2.0096155298729998E-3</c:v>
                </c:pt>
                <c:pt idx="326">
                  <c:v>3.7647895388679999E-3</c:v>
                </c:pt>
                <c:pt idx="327">
                  <c:v>-1.9333753935499901E-3</c:v>
                </c:pt>
                <c:pt idx="328">
                  <c:v>-5.3637310854090002E-3</c:v>
                </c:pt>
                <c:pt idx="329">
                  <c:v>8.9036522915510001E-3</c:v>
                </c:pt>
                <c:pt idx="330">
                  <c:v>-4.0577061609059998E-3</c:v>
                </c:pt>
                <c:pt idx="331">
                  <c:v>-1.0374390116762E-2</c:v>
                </c:pt>
                <c:pt idx="332">
                  <c:v>6.3904805268560003E-3</c:v>
                </c:pt>
                <c:pt idx="333">
                  <c:v>-1.5651588438129901E-3</c:v>
                </c:pt>
                <c:pt idx="334">
                  <c:v>3.3139281185729898E-3</c:v>
                </c:pt>
                <c:pt idx="335">
                  <c:v>3.2106659146009901E-3</c:v>
                </c:pt>
                <c:pt idx="336">
                  <c:v>9.8098918778079993E-3</c:v>
                </c:pt>
                <c:pt idx="337">
                  <c:v>6.3681532418430001E-3</c:v>
                </c:pt>
                <c:pt idx="338">
                  <c:v>9.3326228715809902E-3</c:v>
                </c:pt>
                <c:pt idx="339">
                  <c:v>-8.26832736876E-4</c:v>
                </c:pt>
                <c:pt idx="340">
                  <c:v>-7.74963349426E-4</c:v>
                </c:pt>
                <c:pt idx="341">
                  <c:v>4.1043079035699998E-3</c:v>
                </c:pt>
                <c:pt idx="342">
                  <c:v>2.7527740475499999E-3</c:v>
                </c:pt>
                <c:pt idx="343">
                  <c:v>5.2520724693889999E-3</c:v>
                </c:pt>
                <c:pt idx="344">
                  <c:v>3.9870810128919999E-3</c:v>
                </c:pt>
                <c:pt idx="345">
                  <c:v>2.1934507085803901E-2</c:v>
                </c:pt>
                <c:pt idx="346">
                  <c:v>-1.5928286084010001E-3</c:v>
                </c:pt>
                <c:pt idx="347">
                  <c:v>5.1470880720599996E-3</c:v>
                </c:pt>
                <c:pt idx="348">
                  <c:v>1.6829810194669999E-3</c:v>
                </c:pt>
                <c:pt idx="349">
                  <c:v>1.3705298784765001E-2</c:v>
                </c:pt>
                <c:pt idx="350">
                  <c:v>-7.2880072876880002E-3</c:v>
                </c:pt>
                <c:pt idx="351">
                  <c:v>-1.2039041169065E-2</c:v>
                </c:pt>
                <c:pt idx="352">
                  <c:v>1.22929508649419E-2</c:v>
                </c:pt>
                <c:pt idx="353">
                  <c:v>7.7955012131209998E-3</c:v>
                </c:pt>
                <c:pt idx="354">
                  <c:v>2.1573635895740001E-3</c:v>
                </c:pt>
                <c:pt idx="355">
                  <c:v>-7.3183661790029997E-3</c:v>
                </c:pt>
                <c:pt idx="356">
                  <c:v>1.2908186921773E-2</c:v>
                </c:pt>
                <c:pt idx="357">
                  <c:v>4.5525120309250003E-3</c:v>
                </c:pt>
                <c:pt idx="358">
                  <c:v>-5.7132788980730001E-3</c:v>
                </c:pt>
                <c:pt idx="359">
                  <c:v>-4.6540058500299996E-3</c:v>
                </c:pt>
                <c:pt idx="360">
                  <c:v>-6.3257081389979999E-3</c:v>
                </c:pt>
                <c:pt idx="361">
                  <c:v>1.4136241365356E-2</c:v>
                </c:pt>
                <c:pt idx="362">
                  <c:v>-1.67273225222E-3</c:v>
                </c:pt>
                <c:pt idx="363">
                  <c:v>-1.01613145317069E-2</c:v>
                </c:pt>
                <c:pt idx="364">
                  <c:v>-5.7965885915119897E-3</c:v>
                </c:pt>
                <c:pt idx="365">
                  <c:v>1.121276924858E-2</c:v>
                </c:pt>
                <c:pt idx="366">
                  <c:v>6.19557647976099E-3</c:v>
                </c:pt>
                <c:pt idx="367">
                  <c:v>-7.0238930072989997E-3</c:v>
                </c:pt>
                <c:pt idx="368">
                  <c:v>-1.1608880254039999E-2</c:v>
                </c:pt>
                <c:pt idx="369">
                  <c:v>-5.7932867114469898E-3</c:v>
                </c:pt>
                <c:pt idx="370">
                  <c:v>2.7984073548639999E-3</c:v>
                </c:pt>
                <c:pt idx="371">
                  <c:v>-4.0960178505970004E-3</c:v>
                </c:pt>
                <c:pt idx="372">
                  <c:v>-5.697166922079E-3</c:v>
                </c:pt>
                <c:pt idx="373">
                  <c:v>2.0902598242699999E-4</c:v>
                </c:pt>
                <c:pt idx="374">
                  <c:v>-5.7614373602929998E-3</c:v>
                </c:pt>
                <c:pt idx="375">
                  <c:v>-1.1037203655802999E-2</c:v>
                </c:pt>
                <c:pt idx="376">
                  <c:v>-1.4099869275494999E-2</c:v>
                </c:pt>
                <c:pt idx="377">
                  <c:v>-9.3996447207459997E-3</c:v>
                </c:pt>
                <c:pt idx="378">
                  <c:v>-7.2225214738770001E-3</c:v>
                </c:pt>
                <c:pt idx="379">
                  <c:v>2.515247177062E-3</c:v>
                </c:pt>
                <c:pt idx="380">
                  <c:v>7.8516058365899995E-4</c:v>
                </c:pt>
                <c:pt idx="381">
                  <c:v>-8.3724514028539997E-3</c:v>
                </c:pt>
                <c:pt idx="382">
                  <c:v>1.0947950087973999E-2</c:v>
                </c:pt>
                <c:pt idx="383">
                  <c:v>-1.2141961682761E-2</c:v>
                </c:pt>
                <c:pt idx="384">
                  <c:v>9.5996488931899999E-3</c:v>
                </c:pt>
                <c:pt idx="385">
                  <c:v>-1.1678003684039999E-2</c:v>
                </c:pt>
                <c:pt idx="386">
                  <c:v>-3.3408989413129999E-3</c:v>
                </c:pt>
                <c:pt idx="387">
                  <c:v>8.2742422368859998E-3</c:v>
                </c:pt>
                <c:pt idx="388">
                  <c:v>8.6501700581169995E-3</c:v>
                </c:pt>
                <c:pt idx="389">
                  <c:v>-8.5540494367450006E-3</c:v>
                </c:pt>
                <c:pt idx="390">
                  <c:v>7.1816842498599999E-4</c:v>
                </c:pt>
                <c:pt idx="391">
                  <c:v>-1.1259548357408E-2</c:v>
                </c:pt>
                <c:pt idx="392">
                  <c:v>-2.063093648959E-3</c:v>
                </c:pt>
                <c:pt idx="393">
                  <c:v>4.21580372410299E-3</c:v>
                </c:pt>
                <c:pt idx="394">
                  <c:v>-5.5228974963680002E-3</c:v>
                </c:pt>
                <c:pt idx="395">
                  <c:v>1.4810519755060999E-2</c:v>
                </c:pt>
                <c:pt idx="396">
                  <c:v>4.9592591321349997E-3</c:v>
                </c:pt>
                <c:pt idx="397">
                  <c:v>6.8267332853299998E-3</c:v>
                </c:pt>
                <c:pt idx="398">
                  <c:v>-5.653767499652E-3</c:v>
                </c:pt>
                <c:pt idx="399">
                  <c:v>-1.318054692506E-3</c:v>
                </c:pt>
                <c:pt idx="400">
                  <c:v>3.0087387671399999E-3</c:v>
                </c:pt>
                <c:pt idx="401">
                  <c:v>8.6775960546209997E-3</c:v>
                </c:pt>
                <c:pt idx="402">
                  <c:v>7.0816247027419999E-3</c:v>
                </c:pt>
                <c:pt idx="403">
                  <c:v>-4.0508292526649997E-3</c:v>
                </c:pt>
                <c:pt idx="404">
                  <c:v>-8.391694235697E-3</c:v>
                </c:pt>
                <c:pt idx="405">
                  <c:v>-1.18438540514399E-2</c:v>
                </c:pt>
                <c:pt idx="406">
                  <c:v>2.13954355948919E-2</c:v>
                </c:pt>
                <c:pt idx="407">
                  <c:v>1.1355569435545E-2</c:v>
                </c:pt>
                <c:pt idx="408">
                  <c:v>1.4547004777570999E-2</c:v>
                </c:pt>
                <c:pt idx="409">
                  <c:v>-1.472288882956E-3</c:v>
                </c:pt>
                <c:pt idx="410">
                  <c:v>2.0274492120593901E-2</c:v>
                </c:pt>
                <c:pt idx="411">
                  <c:v>5.1427696266140004E-3</c:v>
                </c:pt>
                <c:pt idx="412">
                  <c:v>2.3796905802860001E-3</c:v>
                </c:pt>
                <c:pt idx="413">
                  <c:v>-5.2565052029859899E-3</c:v>
                </c:pt>
                <c:pt idx="414">
                  <c:v>-1.4117516345285E-2</c:v>
                </c:pt>
                <c:pt idx="415">
                  <c:v>6.8291542684090004E-3</c:v>
                </c:pt>
                <c:pt idx="416">
                  <c:v>7.4719306767100004E-4</c:v>
                </c:pt>
                <c:pt idx="417">
                  <c:v>-3.63146773624012E-5</c:v>
                </c:pt>
                <c:pt idx="418">
                  <c:v>-1.3489151487823E-2</c:v>
                </c:pt>
                <c:pt idx="419">
                  <c:v>-2.0021893173801E-2</c:v>
                </c:pt>
                <c:pt idx="420">
                  <c:v>-1.1098514080428E-2</c:v>
                </c:pt>
                <c:pt idx="421">
                  <c:v>8.8675200008810004E-3</c:v>
                </c:pt>
                <c:pt idx="422">
                  <c:v>1.9039377977106E-2</c:v>
                </c:pt>
                <c:pt idx="423">
                  <c:v>-6.523781225845E-3</c:v>
                </c:pt>
                <c:pt idx="424">
                  <c:v>-3.2941492610420002E-3</c:v>
                </c:pt>
                <c:pt idx="425">
                  <c:v>-1.5700444150333E-2</c:v>
                </c:pt>
                <c:pt idx="426">
                  <c:v>-1.0118345937519001E-2</c:v>
                </c:pt>
                <c:pt idx="427">
                  <c:v>3.19764775611299E-3</c:v>
                </c:pt>
                <c:pt idx="428">
                  <c:v>-7.7322298963820001E-3</c:v>
                </c:pt>
                <c:pt idx="429">
                  <c:v>1.0202664844199999E-3</c:v>
                </c:pt>
                <c:pt idx="430">
                  <c:v>1.2325096651485E-2</c:v>
                </c:pt>
                <c:pt idx="431">
                  <c:v>-1.87607814984E-3</c:v>
                </c:pt>
                <c:pt idx="432">
                  <c:v>-1.1599896934333E-2</c:v>
                </c:pt>
                <c:pt idx="433">
                  <c:v>1.6637112549105E-2</c:v>
                </c:pt>
                <c:pt idx="434">
                  <c:v>6.0694278135529998E-3</c:v>
                </c:pt>
                <c:pt idx="435">
                  <c:v>2.0510446145929999E-3</c:v>
                </c:pt>
                <c:pt idx="436">
                  <c:v>3.1588507987559901E-3</c:v>
                </c:pt>
                <c:pt idx="437">
                  <c:v>-2.173681552124E-3</c:v>
                </c:pt>
                <c:pt idx="438">
                  <c:v>6.9147371112260004E-3</c:v>
                </c:pt>
                <c:pt idx="439">
                  <c:v>-1.3904564699648901E-2</c:v>
                </c:pt>
                <c:pt idx="440">
                  <c:v>-2.09237034199E-4</c:v>
                </c:pt>
                <c:pt idx="441">
                  <c:v>-1.1838585573298E-2</c:v>
                </c:pt>
                <c:pt idx="442">
                  <c:v>-7.0655264627500004E-4</c:v>
                </c:pt>
                <c:pt idx="443">
                  <c:v>6.420565179137E-3</c:v>
                </c:pt>
                <c:pt idx="444">
                  <c:v>-1.717328780049E-3</c:v>
                </c:pt>
                <c:pt idx="445">
                  <c:v>1.7563812184561E-2</c:v>
                </c:pt>
                <c:pt idx="446">
                  <c:v>-3.0532144885399997E-4</c:v>
                </c:pt>
                <c:pt idx="447">
                  <c:v>-6.9069792146619902E-3</c:v>
                </c:pt>
                <c:pt idx="448">
                  <c:v>3.23124850611299E-3</c:v>
                </c:pt>
                <c:pt idx="449">
                  <c:v>2.4196693020809902E-3</c:v>
                </c:pt>
                <c:pt idx="450">
                  <c:v>3.3901036744159998E-3</c:v>
                </c:pt>
                <c:pt idx="451">
                  <c:v>5.5761219671499995E-4</c:v>
                </c:pt>
                <c:pt idx="452">
                  <c:v>-9.0644197705899905E-4</c:v>
                </c:pt>
                <c:pt idx="453">
                  <c:v>9.4660665583109899E-3</c:v>
                </c:pt>
                <c:pt idx="454">
                  <c:v>-1.6209903023745E-2</c:v>
                </c:pt>
                <c:pt idx="455">
                  <c:v>7.5724863392239898E-3</c:v>
                </c:pt>
                <c:pt idx="456">
                  <c:v>-5.6904659520949996E-3</c:v>
                </c:pt>
                <c:pt idx="457">
                  <c:v>-1.011785194271E-3</c:v>
                </c:pt>
                <c:pt idx="458">
                  <c:v>-8.8170476455499899E-3</c:v>
                </c:pt>
                <c:pt idx="459">
                  <c:v>1.27047648099E-2</c:v>
                </c:pt>
                <c:pt idx="460">
                  <c:v>-2.05791852104939E-2</c:v>
                </c:pt>
                <c:pt idx="461">
                  <c:v>-1.2277290566071001E-2</c:v>
                </c:pt>
                <c:pt idx="462">
                  <c:v>-4.2094264038869999E-3</c:v>
                </c:pt>
                <c:pt idx="463">
                  <c:v>6.8606016267520002E-3</c:v>
                </c:pt>
                <c:pt idx="464">
                  <c:v>-1.3194321328165001E-2</c:v>
                </c:pt>
                <c:pt idx="465">
                  <c:v>5.2328667929349999E-3</c:v>
                </c:pt>
                <c:pt idx="466">
                  <c:v>1.0877528240779999E-2</c:v>
                </c:pt>
                <c:pt idx="467">
                  <c:v>-8.9831764314400007E-3</c:v>
                </c:pt>
                <c:pt idx="468">
                  <c:v>-2.5585713395527E-2</c:v>
                </c:pt>
                <c:pt idx="469">
                  <c:v>7.5350884494740002E-3</c:v>
                </c:pt>
                <c:pt idx="470">
                  <c:v>-1.7002900256579999E-3</c:v>
                </c:pt>
                <c:pt idx="471">
                  <c:v>-9.2388955315799999E-4</c:v>
                </c:pt>
                <c:pt idx="472">
                  <c:v>1.0749542401848E-2</c:v>
                </c:pt>
                <c:pt idx="473">
                  <c:v>7.5835321249529998E-3</c:v>
                </c:pt>
                <c:pt idx="474">
                  <c:v>-5.6800386924100001E-3</c:v>
                </c:pt>
                <c:pt idx="475">
                  <c:v>1.512023603883E-3</c:v>
                </c:pt>
                <c:pt idx="476">
                  <c:v>-8.8264452054139901E-3</c:v>
                </c:pt>
                <c:pt idx="477">
                  <c:v>4.4698123794319998E-3</c:v>
                </c:pt>
                <c:pt idx="478">
                  <c:v>-7.2054788609100004E-4</c:v>
                </c:pt>
                <c:pt idx="479">
                  <c:v>5.0925030006709997E-3</c:v>
                </c:pt>
                <c:pt idx="480">
                  <c:v>-6.4246991040219897E-3</c:v>
                </c:pt>
                <c:pt idx="481">
                  <c:v>2.2030764544490001E-3</c:v>
                </c:pt>
                <c:pt idx="482">
                  <c:v>3.32463699083299E-3</c:v>
                </c:pt>
                <c:pt idx="483">
                  <c:v>5.6815143544089999E-3</c:v>
                </c:pt>
                <c:pt idx="484">
                  <c:v>8.2962165153799999E-4</c:v>
                </c:pt>
                <c:pt idx="485">
                  <c:v>-2.028781498437E-2</c:v>
                </c:pt>
                <c:pt idx="486">
                  <c:v>5.0731462866899996E-3</c:v>
                </c:pt>
                <c:pt idx="487">
                  <c:v>-1.1866632546977E-2</c:v>
                </c:pt>
                <c:pt idx="488">
                  <c:v>1.0212760404620999E-2</c:v>
                </c:pt>
                <c:pt idx="489">
                  <c:v>-1.91034012519E-4</c:v>
                </c:pt>
                <c:pt idx="490">
                  <c:v>-2.6151980708090699E-5</c:v>
                </c:pt>
                <c:pt idx="491">
                  <c:v>-6.4995029711209899E-3</c:v>
                </c:pt>
                <c:pt idx="492">
                  <c:v>1.7540515814216999E-2</c:v>
                </c:pt>
                <c:pt idx="493">
                  <c:v>-7.7762197094539999E-3</c:v>
                </c:pt>
                <c:pt idx="494">
                  <c:v>1.3896800769501E-2</c:v>
                </c:pt>
                <c:pt idx="495">
                  <c:v>1.641922491084E-2</c:v>
                </c:pt>
                <c:pt idx="496">
                  <c:v>3.1665568325604999E-2</c:v>
                </c:pt>
                <c:pt idx="497">
                  <c:v>1.3839555465206E-2</c:v>
                </c:pt>
                <c:pt idx="498">
                  <c:v>-7.7316286119499995E-4</c:v>
                </c:pt>
                <c:pt idx="499">
                  <c:v>-9.1182633420900001E-3</c:v>
                </c:pt>
              </c:numCache>
            </c:numRef>
          </c:xVal>
          <c:yVal>
            <c:numRef>
              <c:f>'To Be Deleted'!$B$19:$B$518</c:f>
              <c:numCache>
                <c:formatCode>General</c:formatCode>
                <c:ptCount val="500"/>
                <c:pt idx="0">
                  <c:v>100.14</c:v>
                </c:pt>
                <c:pt idx="1">
                  <c:v>99.65</c:v>
                </c:pt>
                <c:pt idx="2">
                  <c:v>100.01</c:v>
                </c:pt>
                <c:pt idx="3">
                  <c:v>100.32</c:v>
                </c:pt>
                <c:pt idx="4">
                  <c:v>98.93</c:v>
                </c:pt>
                <c:pt idx="5">
                  <c:v>99.7</c:v>
                </c:pt>
                <c:pt idx="6">
                  <c:v>99.01</c:v>
                </c:pt>
                <c:pt idx="7">
                  <c:v>99.55</c:v>
                </c:pt>
                <c:pt idx="8">
                  <c:v>99.69</c:v>
                </c:pt>
                <c:pt idx="9">
                  <c:v>98.78</c:v>
                </c:pt>
                <c:pt idx="10">
                  <c:v>100.3</c:v>
                </c:pt>
                <c:pt idx="11">
                  <c:v>100.49</c:v>
                </c:pt>
                <c:pt idx="12">
                  <c:v>100.81</c:v>
                </c:pt>
                <c:pt idx="13">
                  <c:v>101.45</c:v>
                </c:pt>
                <c:pt idx="14">
                  <c:v>100.23</c:v>
                </c:pt>
                <c:pt idx="15">
                  <c:v>100.62</c:v>
                </c:pt>
                <c:pt idx="16">
                  <c:v>100.61</c:v>
                </c:pt>
                <c:pt idx="17">
                  <c:v>101.56</c:v>
                </c:pt>
                <c:pt idx="18">
                  <c:v>100.83</c:v>
                </c:pt>
                <c:pt idx="19">
                  <c:v>100.15</c:v>
                </c:pt>
                <c:pt idx="20">
                  <c:v>101.86</c:v>
                </c:pt>
                <c:pt idx="21">
                  <c:v>101.65</c:v>
                </c:pt>
                <c:pt idx="22">
                  <c:v>101.63</c:v>
                </c:pt>
                <c:pt idx="23">
                  <c:v>101.49</c:v>
                </c:pt>
                <c:pt idx="24">
                  <c:v>101.78</c:v>
                </c:pt>
                <c:pt idx="25">
                  <c:v>101.63</c:v>
                </c:pt>
                <c:pt idx="26">
                  <c:v>100.95</c:v>
                </c:pt>
                <c:pt idx="27">
                  <c:v>100.33</c:v>
                </c:pt>
                <c:pt idx="28">
                  <c:v>100.09</c:v>
                </c:pt>
                <c:pt idx="29">
                  <c:v>98.99</c:v>
                </c:pt>
                <c:pt idx="30">
                  <c:v>99.02</c:v>
                </c:pt>
                <c:pt idx="31">
                  <c:v>98.28</c:v>
                </c:pt>
                <c:pt idx="32">
                  <c:v>98.78</c:v>
                </c:pt>
                <c:pt idx="33">
                  <c:v>98.6</c:v>
                </c:pt>
                <c:pt idx="34">
                  <c:v>99.06</c:v>
                </c:pt>
                <c:pt idx="35">
                  <c:v>98.43</c:v>
                </c:pt>
                <c:pt idx="36">
                  <c:v>98.64</c:v>
                </c:pt>
                <c:pt idx="37">
                  <c:v>98.31</c:v>
                </c:pt>
                <c:pt idx="38">
                  <c:v>98.12</c:v>
                </c:pt>
                <c:pt idx="39">
                  <c:v>98.08</c:v>
                </c:pt>
                <c:pt idx="40">
                  <c:v>98.53</c:v>
                </c:pt>
                <c:pt idx="41">
                  <c:v>98.46</c:v>
                </c:pt>
                <c:pt idx="42">
                  <c:v>97.85</c:v>
                </c:pt>
                <c:pt idx="43">
                  <c:v>98.26</c:v>
                </c:pt>
                <c:pt idx="44">
                  <c:v>99.04</c:v>
                </c:pt>
                <c:pt idx="45">
                  <c:v>98.44</c:v>
                </c:pt>
                <c:pt idx="46">
                  <c:v>99.07</c:v>
                </c:pt>
                <c:pt idx="47">
                  <c:v>98.84</c:v>
                </c:pt>
                <c:pt idx="48">
                  <c:v>99.05</c:v>
                </c:pt>
                <c:pt idx="49">
                  <c:v>97.95</c:v>
                </c:pt>
                <c:pt idx="50">
                  <c:v>97.78</c:v>
                </c:pt>
                <c:pt idx="51">
                  <c:v>96.08</c:v>
                </c:pt>
                <c:pt idx="52">
                  <c:v>96.51</c:v>
                </c:pt>
                <c:pt idx="53">
                  <c:v>95.33</c:v>
                </c:pt>
                <c:pt idx="54">
                  <c:v>96.43</c:v>
                </c:pt>
                <c:pt idx="55">
                  <c:v>97.25</c:v>
                </c:pt>
                <c:pt idx="56">
                  <c:v>97.61</c:v>
                </c:pt>
                <c:pt idx="57">
                  <c:v>97.58</c:v>
                </c:pt>
                <c:pt idx="58">
                  <c:v>96.45</c:v>
                </c:pt>
                <c:pt idx="59">
                  <c:v>97.09</c:v>
                </c:pt>
                <c:pt idx="60">
                  <c:v>97.07</c:v>
                </c:pt>
                <c:pt idx="61">
                  <c:v>97.55</c:v>
                </c:pt>
                <c:pt idx="62">
                  <c:v>96.96</c:v>
                </c:pt>
                <c:pt idx="63">
                  <c:v>96.57</c:v>
                </c:pt>
                <c:pt idx="64">
                  <c:v>96.96</c:v>
                </c:pt>
                <c:pt idx="65">
                  <c:v>97.12</c:v>
                </c:pt>
                <c:pt idx="66">
                  <c:v>97.3</c:v>
                </c:pt>
                <c:pt idx="67">
                  <c:v>96.07</c:v>
                </c:pt>
                <c:pt idx="68">
                  <c:v>95.73</c:v>
                </c:pt>
                <c:pt idx="69">
                  <c:v>95.32</c:v>
                </c:pt>
                <c:pt idx="70">
                  <c:v>94.76</c:v>
                </c:pt>
                <c:pt idx="71">
                  <c:v>95.21</c:v>
                </c:pt>
                <c:pt idx="72">
                  <c:v>96.09</c:v>
                </c:pt>
                <c:pt idx="73">
                  <c:v>96.69</c:v>
                </c:pt>
                <c:pt idx="74">
                  <c:v>95.69</c:v>
                </c:pt>
                <c:pt idx="75">
                  <c:v>97.01</c:v>
                </c:pt>
                <c:pt idx="76">
                  <c:v>98.24</c:v>
                </c:pt>
                <c:pt idx="77">
                  <c:v>97.58</c:v>
                </c:pt>
                <c:pt idx="78">
                  <c:v>98.39</c:v>
                </c:pt>
                <c:pt idx="79">
                  <c:v>98.24</c:v>
                </c:pt>
                <c:pt idx="80">
                  <c:v>97.86</c:v>
                </c:pt>
                <c:pt idx="81">
                  <c:v>96.56</c:v>
                </c:pt>
                <c:pt idx="82">
                  <c:v>95.57</c:v>
                </c:pt>
                <c:pt idx="83">
                  <c:v>95.74</c:v>
                </c:pt>
                <c:pt idx="84">
                  <c:v>96.04</c:v>
                </c:pt>
                <c:pt idx="85">
                  <c:v>97.61</c:v>
                </c:pt>
                <c:pt idx="86">
                  <c:v>97.6</c:v>
                </c:pt>
                <c:pt idx="87">
                  <c:v>96.1</c:v>
                </c:pt>
                <c:pt idx="88">
                  <c:v>96.07</c:v>
                </c:pt>
                <c:pt idx="89">
                  <c:v>95.67</c:v>
                </c:pt>
                <c:pt idx="90">
                  <c:v>95.49</c:v>
                </c:pt>
                <c:pt idx="91">
                  <c:v>94.95</c:v>
                </c:pt>
                <c:pt idx="92">
                  <c:v>93.91</c:v>
                </c:pt>
                <c:pt idx="93">
                  <c:v>93.13</c:v>
                </c:pt>
                <c:pt idx="94">
                  <c:v>93.46</c:v>
                </c:pt>
                <c:pt idx="95">
                  <c:v>93.74</c:v>
                </c:pt>
                <c:pt idx="96">
                  <c:v>93.86</c:v>
                </c:pt>
                <c:pt idx="97">
                  <c:v>93.86</c:v>
                </c:pt>
                <c:pt idx="98">
                  <c:v>92.92</c:v>
                </c:pt>
                <c:pt idx="99">
                  <c:v>91.21</c:v>
                </c:pt>
                <c:pt idx="100">
                  <c:v>91.21</c:v>
                </c:pt>
                <c:pt idx="101">
                  <c:v>90.67</c:v>
                </c:pt>
                <c:pt idx="102">
                  <c:v>89.87</c:v>
                </c:pt>
                <c:pt idx="103">
                  <c:v>89.89</c:v>
                </c:pt>
                <c:pt idx="104">
                  <c:v>89.47</c:v>
                </c:pt>
                <c:pt idx="105">
                  <c:v>89.01</c:v>
                </c:pt>
                <c:pt idx="106">
                  <c:v>88.11</c:v>
                </c:pt>
                <c:pt idx="107">
                  <c:v>87.13</c:v>
                </c:pt>
                <c:pt idx="108">
                  <c:v>85.96</c:v>
                </c:pt>
                <c:pt idx="109">
                  <c:v>87.76</c:v>
                </c:pt>
                <c:pt idx="110">
                  <c:v>87.84</c:v>
                </c:pt>
                <c:pt idx="111">
                  <c:v>88.53</c:v>
                </c:pt>
                <c:pt idx="112">
                  <c:v>88.2</c:v>
                </c:pt>
                <c:pt idx="113">
                  <c:v>89.46</c:v>
                </c:pt>
                <c:pt idx="114">
                  <c:v>90.24</c:v>
                </c:pt>
                <c:pt idx="115">
                  <c:v>90.12</c:v>
                </c:pt>
                <c:pt idx="116">
                  <c:v>89.86</c:v>
                </c:pt>
                <c:pt idx="117">
                  <c:v>89.39</c:v>
                </c:pt>
                <c:pt idx="118">
                  <c:v>89.95</c:v>
                </c:pt>
                <c:pt idx="119">
                  <c:v>89.51</c:v>
                </c:pt>
                <c:pt idx="120">
                  <c:v>88.19</c:v>
                </c:pt>
                <c:pt idx="121">
                  <c:v>88.52</c:v>
                </c:pt>
                <c:pt idx="122">
                  <c:v>88.28</c:v>
                </c:pt>
                <c:pt idx="123">
                  <c:v>88.43</c:v>
                </c:pt>
                <c:pt idx="124">
                  <c:v>88.14</c:v>
                </c:pt>
                <c:pt idx="125">
                  <c:v>87.29</c:v>
                </c:pt>
                <c:pt idx="126">
                  <c:v>88.4</c:v>
                </c:pt>
                <c:pt idx="127">
                  <c:v>88.76</c:v>
                </c:pt>
                <c:pt idx="128">
                  <c:v>87.87</c:v>
                </c:pt>
                <c:pt idx="129">
                  <c:v>87.9</c:v>
                </c:pt>
                <c:pt idx="130">
                  <c:v>87.74</c:v>
                </c:pt>
                <c:pt idx="131">
                  <c:v>87.47</c:v>
                </c:pt>
                <c:pt idx="132">
                  <c:v>87.39</c:v>
                </c:pt>
                <c:pt idx="133">
                  <c:v>87.24</c:v>
                </c:pt>
                <c:pt idx="134">
                  <c:v>88.24</c:v>
                </c:pt>
                <c:pt idx="135">
                  <c:v>89.13</c:v>
                </c:pt>
                <c:pt idx="136">
                  <c:v>89.61</c:v>
                </c:pt>
                <c:pt idx="137">
                  <c:v>89.96</c:v>
                </c:pt>
                <c:pt idx="138">
                  <c:v>89.7</c:v>
                </c:pt>
                <c:pt idx="139">
                  <c:v>89.75</c:v>
                </c:pt>
                <c:pt idx="140">
                  <c:v>90.27</c:v>
                </c:pt>
                <c:pt idx="141">
                  <c:v>91.3</c:v>
                </c:pt>
                <c:pt idx="142">
                  <c:v>91.24</c:v>
                </c:pt>
                <c:pt idx="143">
                  <c:v>89.03</c:v>
                </c:pt>
                <c:pt idx="144">
                  <c:v>90.09</c:v>
                </c:pt>
                <c:pt idx="145">
                  <c:v>89.93</c:v>
                </c:pt>
                <c:pt idx="146">
                  <c:v>89.95</c:v>
                </c:pt>
                <c:pt idx="147">
                  <c:v>89.6</c:v>
                </c:pt>
                <c:pt idx="148">
                  <c:v>90.66</c:v>
                </c:pt>
                <c:pt idx="149">
                  <c:v>90.25</c:v>
                </c:pt>
                <c:pt idx="150">
                  <c:v>89.94</c:v>
                </c:pt>
                <c:pt idx="151">
                  <c:v>89.17</c:v>
                </c:pt>
                <c:pt idx="152">
                  <c:v>89.91</c:v>
                </c:pt>
                <c:pt idx="153">
                  <c:v>90.5</c:v>
                </c:pt>
                <c:pt idx="154">
                  <c:v>90.66</c:v>
                </c:pt>
                <c:pt idx="155">
                  <c:v>90.67</c:v>
                </c:pt>
                <c:pt idx="156">
                  <c:v>90.96</c:v>
                </c:pt>
                <c:pt idx="157">
                  <c:v>91.45</c:v>
                </c:pt>
                <c:pt idx="158">
                  <c:v>91.31</c:v>
                </c:pt>
                <c:pt idx="159">
                  <c:v>91.09</c:v>
                </c:pt>
                <c:pt idx="160">
                  <c:v>90.61</c:v>
                </c:pt>
                <c:pt idx="161">
                  <c:v>91.19</c:v>
                </c:pt>
                <c:pt idx="162">
                  <c:v>90.14</c:v>
                </c:pt>
                <c:pt idx="163">
                  <c:v>90.43</c:v>
                </c:pt>
                <c:pt idx="164">
                  <c:v>90.06</c:v>
                </c:pt>
                <c:pt idx="165">
                  <c:v>88.73</c:v>
                </c:pt>
                <c:pt idx="166">
                  <c:v>88.8</c:v>
                </c:pt>
                <c:pt idx="167">
                  <c:v>89.36</c:v>
                </c:pt>
                <c:pt idx="168">
                  <c:v>88.95</c:v>
                </c:pt>
                <c:pt idx="169">
                  <c:v>88.84</c:v>
                </c:pt>
                <c:pt idx="170">
                  <c:v>88.9</c:v>
                </c:pt>
                <c:pt idx="171">
                  <c:v>87.6</c:v>
                </c:pt>
                <c:pt idx="172">
                  <c:v>87.99</c:v>
                </c:pt>
                <c:pt idx="173">
                  <c:v>87.97</c:v>
                </c:pt>
                <c:pt idx="174">
                  <c:v>88.55</c:v>
                </c:pt>
                <c:pt idx="175">
                  <c:v>88.74</c:v>
                </c:pt>
                <c:pt idx="176">
                  <c:v>89.18</c:v>
                </c:pt>
                <c:pt idx="177">
                  <c:v>88.85</c:v>
                </c:pt>
                <c:pt idx="178">
                  <c:v>88.45</c:v>
                </c:pt>
                <c:pt idx="179">
                  <c:v>88.47</c:v>
                </c:pt>
                <c:pt idx="180">
                  <c:v>87.59</c:v>
                </c:pt>
                <c:pt idx="181">
                  <c:v>87.22</c:v>
                </c:pt>
                <c:pt idx="182">
                  <c:v>87.74</c:v>
                </c:pt>
                <c:pt idx="183">
                  <c:v>88.27</c:v>
                </c:pt>
                <c:pt idx="184">
                  <c:v>88.48</c:v>
                </c:pt>
                <c:pt idx="185">
                  <c:v>87.94</c:v>
                </c:pt>
                <c:pt idx="186">
                  <c:v>86.99</c:v>
                </c:pt>
                <c:pt idx="187">
                  <c:v>87.56</c:v>
                </c:pt>
                <c:pt idx="188">
                  <c:v>88.43</c:v>
                </c:pt>
                <c:pt idx="189">
                  <c:v>88.22</c:v>
                </c:pt>
                <c:pt idx="190">
                  <c:v>88.17</c:v>
                </c:pt>
                <c:pt idx="191">
                  <c:v>88.11</c:v>
                </c:pt>
                <c:pt idx="192">
                  <c:v>87.49</c:v>
                </c:pt>
                <c:pt idx="193">
                  <c:v>86.78</c:v>
                </c:pt>
                <c:pt idx="194">
                  <c:v>86.33</c:v>
                </c:pt>
                <c:pt idx="195">
                  <c:v>85.65</c:v>
                </c:pt>
                <c:pt idx="196">
                  <c:v>85.69</c:v>
                </c:pt>
                <c:pt idx="197">
                  <c:v>84.91</c:v>
                </c:pt>
                <c:pt idx="198">
                  <c:v>84.87</c:v>
                </c:pt>
                <c:pt idx="199">
                  <c:v>85.05</c:v>
                </c:pt>
                <c:pt idx="200">
                  <c:v>83.51</c:v>
                </c:pt>
                <c:pt idx="201">
                  <c:v>83.4</c:v>
                </c:pt>
                <c:pt idx="202">
                  <c:v>83.53</c:v>
                </c:pt>
                <c:pt idx="203">
                  <c:v>83.76</c:v>
                </c:pt>
                <c:pt idx="204">
                  <c:v>83.91</c:v>
                </c:pt>
                <c:pt idx="205">
                  <c:v>83.97</c:v>
                </c:pt>
                <c:pt idx="206">
                  <c:v>83.07</c:v>
                </c:pt>
                <c:pt idx="207">
                  <c:v>83.05</c:v>
                </c:pt>
                <c:pt idx="208">
                  <c:v>82.93</c:v>
                </c:pt>
                <c:pt idx="209">
                  <c:v>83.69</c:v>
                </c:pt>
                <c:pt idx="210">
                  <c:v>83.25</c:v>
                </c:pt>
                <c:pt idx="211">
                  <c:v>84.48</c:v>
                </c:pt>
                <c:pt idx="212">
                  <c:v>84.66</c:v>
                </c:pt>
                <c:pt idx="213">
                  <c:v>85.03</c:v>
                </c:pt>
                <c:pt idx="214">
                  <c:v>85.32</c:v>
                </c:pt>
                <c:pt idx="215">
                  <c:v>84.95</c:v>
                </c:pt>
                <c:pt idx="216">
                  <c:v>84.37</c:v>
                </c:pt>
                <c:pt idx="217">
                  <c:v>84.39</c:v>
                </c:pt>
                <c:pt idx="218">
                  <c:v>84.35</c:v>
                </c:pt>
                <c:pt idx="219">
                  <c:v>85.12</c:v>
                </c:pt>
                <c:pt idx="220">
                  <c:v>85.07</c:v>
                </c:pt>
                <c:pt idx="221">
                  <c:v>85.49</c:v>
                </c:pt>
                <c:pt idx="222">
                  <c:v>85.6</c:v>
                </c:pt>
                <c:pt idx="223">
                  <c:v>85.93</c:v>
                </c:pt>
                <c:pt idx="224">
                  <c:v>85.59</c:v>
                </c:pt>
                <c:pt idx="225">
                  <c:v>86.5</c:v>
                </c:pt>
                <c:pt idx="226">
                  <c:v>87.21</c:v>
                </c:pt>
                <c:pt idx="227">
                  <c:v>86.31</c:v>
                </c:pt>
                <c:pt idx="228">
                  <c:v>85.39</c:v>
                </c:pt>
                <c:pt idx="229">
                  <c:v>85.01</c:v>
                </c:pt>
                <c:pt idx="230">
                  <c:v>85.04</c:v>
                </c:pt>
                <c:pt idx="231">
                  <c:v>84.67</c:v>
                </c:pt>
                <c:pt idx="232">
                  <c:v>85.52</c:v>
                </c:pt>
                <c:pt idx="233">
                  <c:v>85.96</c:v>
                </c:pt>
                <c:pt idx="234">
                  <c:v>86.11</c:v>
                </c:pt>
                <c:pt idx="235">
                  <c:v>86.89</c:v>
                </c:pt>
                <c:pt idx="236">
                  <c:v>87.71</c:v>
                </c:pt>
                <c:pt idx="237">
                  <c:v>88.11</c:v>
                </c:pt>
                <c:pt idx="238">
                  <c:v>88.54</c:v>
                </c:pt>
                <c:pt idx="239">
                  <c:v>88.53</c:v>
                </c:pt>
                <c:pt idx="240">
                  <c:v>88.13</c:v>
                </c:pt>
                <c:pt idx="241">
                  <c:v>87.73</c:v>
                </c:pt>
                <c:pt idx="242">
                  <c:v>87.03</c:v>
                </c:pt>
                <c:pt idx="243">
                  <c:v>85.47</c:v>
                </c:pt>
                <c:pt idx="244">
                  <c:v>85.15</c:v>
                </c:pt>
                <c:pt idx="245">
                  <c:v>85.48</c:v>
                </c:pt>
                <c:pt idx="246">
                  <c:v>84.74</c:v>
                </c:pt>
                <c:pt idx="247">
                  <c:v>84.79</c:v>
                </c:pt>
                <c:pt idx="248">
                  <c:v>84.06</c:v>
                </c:pt>
                <c:pt idx="249">
                  <c:v>83.65</c:v>
                </c:pt>
                <c:pt idx="250">
                  <c:v>82.74</c:v>
                </c:pt>
                <c:pt idx="251">
                  <c:v>83.36</c:v>
                </c:pt>
                <c:pt idx="252">
                  <c:v>83.57</c:v>
                </c:pt>
                <c:pt idx="253">
                  <c:v>83.14</c:v>
                </c:pt>
                <c:pt idx="254">
                  <c:v>82.62</c:v>
                </c:pt>
                <c:pt idx="255">
                  <c:v>82.1</c:v>
                </c:pt>
                <c:pt idx="256">
                  <c:v>81.680000000000007</c:v>
                </c:pt>
                <c:pt idx="257">
                  <c:v>81.06</c:v>
                </c:pt>
                <c:pt idx="258">
                  <c:v>80.92</c:v>
                </c:pt>
                <c:pt idx="259">
                  <c:v>80.930000000000007</c:v>
                </c:pt>
                <c:pt idx="260">
                  <c:v>79.41</c:v>
                </c:pt>
                <c:pt idx="261">
                  <c:v>80.33</c:v>
                </c:pt>
                <c:pt idx="262">
                  <c:v>80.45</c:v>
                </c:pt>
                <c:pt idx="263">
                  <c:v>80.02</c:v>
                </c:pt>
                <c:pt idx="264">
                  <c:v>80.010000000000005</c:v>
                </c:pt>
                <c:pt idx="265">
                  <c:v>80.09</c:v>
                </c:pt>
                <c:pt idx="266">
                  <c:v>80.8</c:v>
                </c:pt>
                <c:pt idx="267">
                  <c:v>80.89</c:v>
                </c:pt>
                <c:pt idx="268">
                  <c:v>81.099999999999994</c:v>
                </c:pt>
                <c:pt idx="269">
                  <c:v>80.37</c:v>
                </c:pt>
                <c:pt idx="270">
                  <c:v>79.849999999999994</c:v>
                </c:pt>
                <c:pt idx="271">
                  <c:v>80.69</c:v>
                </c:pt>
                <c:pt idx="272">
                  <c:v>80.849999999999994</c:v>
                </c:pt>
                <c:pt idx="273">
                  <c:v>79.7</c:v>
                </c:pt>
                <c:pt idx="274">
                  <c:v>80.739999999999995</c:v>
                </c:pt>
                <c:pt idx="275">
                  <c:v>80.290000000000006</c:v>
                </c:pt>
                <c:pt idx="276">
                  <c:v>81.36</c:v>
                </c:pt>
                <c:pt idx="277">
                  <c:v>80.930000000000007</c:v>
                </c:pt>
                <c:pt idx="278">
                  <c:v>80.72</c:v>
                </c:pt>
                <c:pt idx="279">
                  <c:v>81.25</c:v>
                </c:pt>
                <c:pt idx="280">
                  <c:v>81.59</c:v>
                </c:pt>
                <c:pt idx="281">
                  <c:v>81.98</c:v>
                </c:pt>
                <c:pt idx="282">
                  <c:v>82.09</c:v>
                </c:pt>
                <c:pt idx="283">
                  <c:v>82.81</c:v>
                </c:pt>
                <c:pt idx="284">
                  <c:v>82.84</c:v>
                </c:pt>
                <c:pt idx="285">
                  <c:v>82.37</c:v>
                </c:pt>
                <c:pt idx="286">
                  <c:v>82.63</c:v>
                </c:pt>
                <c:pt idx="287">
                  <c:v>82.22</c:v>
                </c:pt>
                <c:pt idx="288">
                  <c:v>82.4</c:v>
                </c:pt>
                <c:pt idx="289">
                  <c:v>82.54</c:v>
                </c:pt>
                <c:pt idx="290">
                  <c:v>82.32</c:v>
                </c:pt>
                <c:pt idx="291">
                  <c:v>81.52</c:v>
                </c:pt>
                <c:pt idx="292">
                  <c:v>82.09</c:v>
                </c:pt>
                <c:pt idx="293">
                  <c:v>83.01</c:v>
                </c:pt>
                <c:pt idx="294">
                  <c:v>83.08</c:v>
                </c:pt>
                <c:pt idx="295">
                  <c:v>83.57</c:v>
                </c:pt>
                <c:pt idx="296">
                  <c:v>84.12</c:v>
                </c:pt>
                <c:pt idx="297">
                  <c:v>84.36</c:v>
                </c:pt>
                <c:pt idx="298">
                  <c:v>85.11</c:v>
                </c:pt>
                <c:pt idx="299">
                  <c:v>85.93</c:v>
                </c:pt>
                <c:pt idx="300">
                  <c:v>84.06</c:v>
                </c:pt>
                <c:pt idx="301">
                  <c:v>84.74</c:v>
                </c:pt>
                <c:pt idx="302">
                  <c:v>85.86</c:v>
                </c:pt>
                <c:pt idx="303">
                  <c:v>86.25</c:v>
                </c:pt>
                <c:pt idx="304">
                  <c:v>87.32</c:v>
                </c:pt>
                <c:pt idx="305">
                  <c:v>87.23</c:v>
                </c:pt>
                <c:pt idx="306">
                  <c:v>86.23</c:v>
                </c:pt>
                <c:pt idx="307">
                  <c:v>86.85</c:v>
                </c:pt>
                <c:pt idx="308">
                  <c:v>87.81</c:v>
                </c:pt>
                <c:pt idx="309">
                  <c:v>88.39</c:v>
                </c:pt>
                <c:pt idx="310">
                  <c:v>88</c:v>
                </c:pt>
                <c:pt idx="311">
                  <c:v>89.15</c:v>
                </c:pt>
                <c:pt idx="312">
                  <c:v>88.66</c:v>
                </c:pt>
                <c:pt idx="313">
                  <c:v>89.61</c:v>
                </c:pt>
                <c:pt idx="314">
                  <c:v>89.9</c:v>
                </c:pt>
                <c:pt idx="315">
                  <c:v>90.46</c:v>
                </c:pt>
                <c:pt idx="316">
                  <c:v>89.04</c:v>
                </c:pt>
                <c:pt idx="317">
                  <c:v>89.92</c:v>
                </c:pt>
                <c:pt idx="318">
                  <c:v>89.8</c:v>
                </c:pt>
                <c:pt idx="319">
                  <c:v>89.59</c:v>
                </c:pt>
                <c:pt idx="320">
                  <c:v>88.9</c:v>
                </c:pt>
                <c:pt idx="321">
                  <c:v>90</c:v>
                </c:pt>
                <c:pt idx="322">
                  <c:v>89.46</c:v>
                </c:pt>
                <c:pt idx="323">
                  <c:v>88.61</c:v>
                </c:pt>
                <c:pt idx="324">
                  <c:v>89.92</c:v>
                </c:pt>
                <c:pt idx="325">
                  <c:v>90.7</c:v>
                </c:pt>
                <c:pt idx="326">
                  <c:v>90.79</c:v>
                </c:pt>
                <c:pt idx="327">
                  <c:v>91.77</c:v>
                </c:pt>
                <c:pt idx="328">
                  <c:v>92.22</c:v>
                </c:pt>
                <c:pt idx="329">
                  <c:v>92.35</c:v>
                </c:pt>
                <c:pt idx="330">
                  <c:v>93.33</c:v>
                </c:pt>
                <c:pt idx="331">
                  <c:v>93.16</c:v>
                </c:pt>
                <c:pt idx="332">
                  <c:v>92.12</c:v>
                </c:pt>
                <c:pt idx="333">
                  <c:v>92.4</c:v>
                </c:pt>
                <c:pt idx="334">
                  <c:v>92.14</c:v>
                </c:pt>
                <c:pt idx="335">
                  <c:v>92.33</c:v>
                </c:pt>
                <c:pt idx="336">
                  <c:v>92.46</c:v>
                </c:pt>
                <c:pt idx="337">
                  <c:v>93.18</c:v>
                </c:pt>
                <c:pt idx="338">
                  <c:v>93.96</c:v>
                </c:pt>
                <c:pt idx="339">
                  <c:v>94.15</c:v>
                </c:pt>
                <c:pt idx="340">
                  <c:v>94</c:v>
                </c:pt>
                <c:pt idx="341">
                  <c:v>94.14</c:v>
                </c:pt>
                <c:pt idx="342">
                  <c:v>94.93</c:v>
                </c:pt>
                <c:pt idx="343">
                  <c:v>94.92</c:v>
                </c:pt>
                <c:pt idx="344">
                  <c:v>94.24</c:v>
                </c:pt>
                <c:pt idx="345">
                  <c:v>94.92</c:v>
                </c:pt>
                <c:pt idx="346">
                  <c:v>95.35</c:v>
                </c:pt>
                <c:pt idx="347">
                  <c:v>95.1</c:v>
                </c:pt>
                <c:pt idx="348">
                  <c:v>95.13</c:v>
                </c:pt>
                <c:pt idx="349">
                  <c:v>95.53</c:v>
                </c:pt>
                <c:pt idx="350">
                  <c:v>95.33</c:v>
                </c:pt>
                <c:pt idx="351">
                  <c:v>95.65</c:v>
                </c:pt>
                <c:pt idx="352">
                  <c:v>94.91</c:v>
                </c:pt>
                <c:pt idx="353">
                  <c:v>96.1</c:v>
                </c:pt>
                <c:pt idx="354">
                  <c:v>96.37</c:v>
                </c:pt>
                <c:pt idx="355">
                  <c:v>97.94</c:v>
                </c:pt>
                <c:pt idx="356">
                  <c:v>97.71</c:v>
                </c:pt>
                <c:pt idx="357">
                  <c:v>98.24</c:v>
                </c:pt>
                <c:pt idx="358">
                  <c:v>98.17</c:v>
                </c:pt>
                <c:pt idx="359">
                  <c:v>96.72</c:v>
                </c:pt>
                <c:pt idx="360">
                  <c:v>97.38</c:v>
                </c:pt>
                <c:pt idx="361">
                  <c:v>96.41</c:v>
                </c:pt>
                <c:pt idx="362">
                  <c:v>97.25</c:v>
                </c:pt>
                <c:pt idx="363">
                  <c:v>97.65</c:v>
                </c:pt>
                <c:pt idx="364">
                  <c:v>97.58</c:v>
                </c:pt>
                <c:pt idx="365">
                  <c:v>97.33</c:v>
                </c:pt>
                <c:pt idx="366">
                  <c:v>97.58</c:v>
                </c:pt>
                <c:pt idx="367">
                  <c:v>98.24</c:v>
                </c:pt>
                <c:pt idx="368">
                  <c:v>97.9</c:v>
                </c:pt>
                <c:pt idx="369">
                  <c:v>96.59</c:v>
                </c:pt>
                <c:pt idx="370">
                  <c:v>95.87</c:v>
                </c:pt>
                <c:pt idx="371">
                  <c:v>96.36</c:v>
                </c:pt>
                <c:pt idx="372">
                  <c:v>96.66</c:v>
                </c:pt>
                <c:pt idx="373">
                  <c:v>95.21</c:v>
                </c:pt>
                <c:pt idx="374">
                  <c:v>95.41</c:v>
                </c:pt>
                <c:pt idx="375">
                  <c:v>95.05</c:v>
                </c:pt>
                <c:pt idx="376">
                  <c:v>95.01</c:v>
                </c:pt>
                <c:pt idx="377">
                  <c:v>94.42</c:v>
                </c:pt>
                <c:pt idx="378">
                  <c:v>93.9</c:v>
                </c:pt>
                <c:pt idx="379">
                  <c:v>94.05</c:v>
                </c:pt>
                <c:pt idx="380">
                  <c:v>94.75</c:v>
                </c:pt>
                <c:pt idx="381">
                  <c:v>95.4</c:v>
                </c:pt>
                <c:pt idx="382">
                  <c:v>95.05</c:v>
                </c:pt>
                <c:pt idx="383">
                  <c:v>95.87</c:v>
                </c:pt>
                <c:pt idx="384">
                  <c:v>96.21</c:v>
                </c:pt>
                <c:pt idx="385">
                  <c:v>96.68</c:v>
                </c:pt>
                <c:pt idx="386">
                  <c:v>95.81</c:v>
                </c:pt>
                <c:pt idx="387">
                  <c:v>95.93</c:v>
                </c:pt>
                <c:pt idx="388">
                  <c:v>95.93</c:v>
                </c:pt>
                <c:pt idx="389">
                  <c:v>96.87</c:v>
                </c:pt>
                <c:pt idx="390">
                  <c:v>96.11</c:v>
                </c:pt>
                <c:pt idx="391">
                  <c:v>96.05</c:v>
                </c:pt>
                <c:pt idx="392">
                  <c:v>96.14</c:v>
                </c:pt>
                <c:pt idx="393">
                  <c:v>95.66</c:v>
                </c:pt>
                <c:pt idx="394">
                  <c:v>95.77</c:v>
                </c:pt>
                <c:pt idx="395">
                  <c:v>95.78</c:v>
                </c:pt>
                <c:pt idx="396">
                  <c:v>96.73</c:v>
                </c:pt>
                <c:pt idx="397">
                  <c:v>96.34</c:v>
                </c:pt>
                <c:pt idx="398">
                  <c:v>97.19</c:v>
                </c:pt>
                <c:pt idx="399">
                  <c:v>96.9</c:v>
                </c:pt>
                <c:pt idx="400">
                  <c:v>96.98</c:v>
                </c:pt>
                <c:pt idx="401">
                  <c:v>97.54</c:v>
                </c:pt>
                <c:pt idx="402">
                  <c:v>98.44</c:v>
                </c:pt>
                <c:pt idx="403">
                  <c:v>98.98</c:v>
                </c:pt>
                <c:pt idx="404">
                  <c:v>99.3</c:v>
                </c:pt>
                <c:pt idx="405">
                  <c:v>99.07</c:v>
                </c:pt>
                <c:pt idx="406">
                  <c:v>97.89</c:v>
                </c:pt>
                <c:pt idx="407">
                  <c:v>98.35</c:v>
                </c:pt>
                <c:pt idx="408">
                  <c:v>98.5</c:v>
                </c:pt>
                <c:pt idx="409">
                  <c:v>98.76</c:v>
                </c:pt>
                <c:pt idx="410">
                  <c:v>98.54</c:v>
                </c:pt>
                <c:pt idx="411">
                  <c:v>98.43</c:v>
                </c:pt>
                <c:pt idx="412">
                  <c:v>98.75</c:v>
                </c:pt>
                <c:pt idx="413">
                  <c:v>99.25</c:v>
                </c:pt>
                <c:pt idx="414">
                  <c:v>99.38</c:v>
                </c:pt>
                <c:pt idx="415">
                  <c:v>98.7</c:v>
                </c:pt>
                <c:pt idx="416">
                  <c:v>98.49</c:v>
                </c:pt>
                <c:pt idx="417">
                  <c:v>99.62</c:v>
                </c:pt>
                <c:pt idx="418">
                  <c:v>99.25</c:v>
                </c:pt>
                <c:pt idx="419">
                  <c:v>98.35</c:v>
                </c:pt>
                <c:pt idx="420">
                  <c:v>97.4</c:v>
                </c:pt>
                <c:pt idx="421">
                  <c:v>96.13</c:v>
                </c:pt>
                <c:pt idx="422">
                  <c:v>95.9</c:v>
                </c:pt>
                <c:pt idx="423">
                  <c:v>96.84</c:v>
                </c:pt>
                <c:pt idx="424">
                  <c:v>97.07</c:v>
                </c:pt>
                <c:pt idx="425">
                  <c:v>96.73</c:v>
                </c:pt>
                <c:pt idx="426">
                  <c:v>96.2</c:v>
                </c:pt>
                <c:pt idx="427">
                  <c:v>95.99</c:v>
                </c:pt>
                <c:pt idx="428">
                  <c:v>96.28</c:v>
                </c:pt>
                <c:pt idx="429">
                  <c:v>95.49</c:v>
                </c:pt>
                <c:pt idx="430">
                  <c:v>96.06</c:v>
                </c:pt>
                <c:pt idx="431">
                  <c:v>96.56</c:v>
                </c:pt>
                <c:pt idx="432">
                  <c:v>95.99</c:v>
                </c:pt>
                <c:pt idx="433">
                  <c:v>94.92</c:v>
                </c:pt>
                <c:pt idx="434">
                  <c:v>96.2</c:v>
                </c:pt>
                <c:pt idx="435">
                  <c:v>96.56</c:v>
                </c:pt>
                <c:pt idx="436">
                  <c:v>96.34</c:v>
                </c:pt>
                <c:pt idx="437">
                  <c:v>97.01</c:v>
                </c:pt>
                <c:pt idx="438">
                  <c:v>97.3</c:v>
                </c:pt>
                <c:pt idx="439">
                  <c:v>97.66</c:v>
                </c:pt>
                <c:pt idx="440">
                  <c:v>96.4</c:v>
                </c:pt>
                <c:pt idx="441">
                  <c:v>96.36</c:v>
                </c:pt>
                <c:pt idx="442">
                  <c:v>95.95</c:v>
                </c:pt>
                <c:pt idx="443">
                  <c:v>95.46</c:v>
                </c:pt>
                <c:pt idx="444">
                  <c:v>97.01</c:v>
                </c:pt>
                <c:pt idx="445">
                  <c:v>96.89</c:v>
                </c:pt>
                <c:pt idx="446">
                  <c:v>97.24</c:v>
                </c:pt>
                <c:pt idx="447">
                  <c:v>96.46</c:v>
                </c:pt>
                <c:pt idx="448">
                  <c:v>96.68</c:v>
                </c:pt>
                <c:pt idx="449">
                  <c:v>96.79</c:v>
                </c:pt>
                <c:pt idx="450">
                  <c:v>96.92</c:v>
                </c:pt>
                <c:pt idx="451">
                  <c:v>96.74</c:v>
                </c:pt>
                <c:pt idx="452">
                  <c:v>97.12</c:v>
                </c:pt>
                <c:pt idx="453">
                  <c:v>97.27</c:v>
                </c:pt>
                <c:pt idx="454">
                  <c:v>97.2</c:v>
                </c:pt>
                <c:pt idx="455">
                  <c:v>96.21</c:v>
                </c:pt>
                <c:pt idx="456">
                  <c:v>95.94</c:v>
                </c:pt>
                <c:pt idx="457">
                  <c:v>95.89</c:v>
                </c:pt>
                <c:pt idx="458">
                  <c:v>95.84</c:v>
                </c:pt>
                <c:pt idx="459">
                  <c:v>95.87</c:v>
                </c:pt>
                <c:pt idx="460">
                  <c:v>96.77</c:v>
                </c:pt>
                <c:pt idx="461">
                  <c:v>96.18</c:v>
                </c:pt>
                <c:pt idx="462">
                  <c:v>94.72</c:v>
                </c:pt>
                <c:pt idx="463">
                  <c:v>94.18</c:v>
                </c:pt>
                <c:pt idx="464">
                  <c:v>93.96</c:v>
                </c:pt>
                <c:pt idx="465">
                  <c:v>92.66</c:v>
                </c:pt>
                <c:pt idx="466">
                  <c:v>92.51</c:v>
                </c:pt>
                <c:pt idx="467">
                  <c:v>93.5</c:v>
                </c:pt>
                <c:pt idx="468">
                  <c:v>93.46</c:v>
                </c:pt>
                <c:pt idx="469">
                  <c:v>92.98</c:v>
                </c:pt>
                <c:pt idx="470">
                  <c:v>93.59</c:v>
                </c:pt>
                <c:pt idx="471">
                  <c:v>93.77</c:v>
                </c:pt>
                <c:pt idx="472">
                  <c:v>93.57</c:v>
                </c:pt>
                <c:pt idx="473">
                  <c:v>93.93</c:v>
                </c:pt>
                <c:pt idx="474">
                  <c:v>94.12</c:v>
                </c:pt>
                <c:pt idx="475">
                  <c:v>93.46</c:v>
                </c:pt>
                <c:pt idx="476">
                  <c:v>92.9</c:v>
                </c:pt>
                <c:pt idx="477">
                  <c:v>92.55</c:v>
                </c:pt>
                <c:pt idx="478">
                  <c:v>93.38</c:v>
                </c:pt>
                <c:pt idx="479">
                  <c:v>92.86</c:v>
                </c:pt>
                <c:pt idx="480">
                  <c:v>92.52</c:v>
                </c:pt>
                <c:pt idx="481">
                  <c:v>92.7</c:v>
                </c:pt>
                <c:pt idx="482">
                  <c:v>92.73</c:v>
                </c:pt>
                <c:pt idx="483">
                  <c:v>92.09</c:v>
                </c:pt>
                <c:pt idx="484">
                  <c:v>92.26</c:v>
                </c:pt>
                <c:pt idx="485">
                  <c:v>91.17</c:v>
                </c:pt>
                <c:pt idx="486">
                  <c:v>90.36</c:v>
                </c:pt>
                <c:pt idx="487">
                  <c:v>90.39</c:v>
                </c:pt>
                <c:pt idx="488">
                  <c:v>89.27</c:v>
                </c:pt>
                <c:pt idx="489">
                  <c:v>89.8</c:v>
                </c:pt>
                <c:pt idx="490">
                  <c:v>89.56</c:v>
                </c:pt>
                <c:pt idx="491">
                  <c:v>90.19</c:v>
                </c:pt>
                <c:pt idx="492">
                  <c:v>89.58</c:v>
                </c:pt>
                <c:pt idx="493">
                  <c:v>90.58</c:v>
                </c:pt>
                <c:pt idx="494">
                  <c:v>89.78</c:v>
                </c:pt>
                <c:pt idx="495">
                  <c:v>90.58</c:v>
                </c:pt>
                <c:pt idx="496">
                  <c:v>91.66</c:v>
                </c:pt>
                <c:pt idx="497">
                  <c:v>93.5</c:v>
                </c:pt>
                <c:pt idx="498">
                  <c:v>94.62</c:v>
                </c:pt>
                <c:pt idx="499">
                  <c:v>94</c:v>
                </c:pt>
              </c:numCache>
            </c:numRef>
          </c:yVal>
          <c:smooth val="0"/>
          <c:extLst>
            <c:ext xmlns:c16="http://schemas.microsoft.com/office/drawing/2014/chart" uri="{C3380CC4-5D6E-409C-BE32-E72D297353CC}">
              <c16:uniqueId val="{00000001-4049-A64A-B211-EA9CCB7B84E0}"/>
            </c:ext>
          </c:extLst>
        </c:ser>
        <c:dLbls>
          <c:showLegendKey val="0"/>
          <c:showVal val="0"/>
          <c:showCatName val="0"/>
          <c:showSerName val="0"/>
          <c:showPercent val="0"/>
          <c:showBubbleSize val="0"/>
        </c:dLbls>
        <c:axId val="95020906"/>
        <c:axId val="32714278"/>
      </c:scatterChart>
      <c:valAx>
        <c:axId val="95020906"/>
        <c:scaling>
          <c:orientation val="minMax"/>
        </c:scaling>
        <c:delete val="0"/>
        <c:axPos val="b"/>
        <c:majorGridlines>
          <c:spPr>
            <a:ln w="9360">
              <a:solidFill>
                <a:srgbClr val="D9D9D9"/>
              </a:solidFill>
              <a:round/>
            </a:ln>
          </c:spPr>
        </c:majorGridlines>
        <c:minorGridlines>
          <c:spPr>
            <a:ln w="9360">
              <a:solidFill>
                <a:srgbClr val="F2F2F2"/>
              </a:solidFill>
              <a:round/>
            </a:ln>
          </c:spPr>
        </c:minorGridlines>
        <c:title>
          <c:tx>
            <c:rich>
              <a:bodyPr rot="0"/>
              <a:lstStyle/>
              <a:p>
                <a:pPr>
                  <a:defRPr lang="en-GB" sz="1000" b="0" strike="noStrike" spc="-1">
                    <a:solidFill>
                      <a:srgbClr val="595959"/>
                    </a:solidFill>
                    <a:latin typeface="Calibri"/>
                  </a:defRPr>
                </a:pPr>
                <a:r>
                  <a:rPr lang="en-GB" sz="1000" b="0" strike="noStrike" spc="-1">
                    <a:solidFill>
                      <a:srgbClr val="595959"/>
                    </a:solidFill>
                    <a:latin typeface="Calibri"/>
                  </a:rPr>
                  <a:t>Research</a:t>
                </a:r>
              </a:p>
            </c:rich>
          </c:tx>
          <c:overlay val="0"/>
          <c:spPr>
            <a:noFill/>
            <a:ln w="0">
              <a:noFill/>
            </a:ln>
          </c:spPr>
        </c:title>
        <c:numFmt formatCode="General" sourceLinked="0"/>
        <c:majorTickMark val="out"/>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32714278"/>
        <c:crosses val="autoZero"/>
        <c:crossBetween val="midCat"/>
      </c:valAx>
      <c:valAx>
        <c:axId val="32714278"/>
        <c:scaling>
          <c:orientation val="minMax"/>
          <c:min val="75"/>
        </c:scaling>
        <c:delete val="0"/>
        <c:axPos val="l"/>
        <c:majorGridlines>
          <c:spPr>
            <a:ln w="9360">
              <a:solidFill>
                <a:srgbClr val="D9D9D9"/>
              </a:solidFill>
              <a:round/>
            </a:ln>
          </c:spPr>
        </c:majorGridlines>
        <c:minorGridlines>
          <c:spPr>
            <a:ln w="9360">
              <a:solidFill>
                <a:srgbClr val="F2F2F2"/>
              </a:solidFill>
              <a:round/>
            </a:ln>
          </c:spPr>
        </c:minorGridlines>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Price</a:t>
                </a:r>
              </a:p>
            </c:rich>
          </c:tx>
          <c:overlay val="0"/>
          <c:spPr>
            <a:noFill/>
            <a:ln w="0">
              <a:noFill/>
            </a:ln>
          </c:spPr>
        </c:title>
        <c:numFmt formatCode="General" sourceLinked="0"/>
        <c:majorTickMark val="out"/>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95020906"/>
        <c:crosses val="autoZero"/>
        <c:crossBetween val="midCat"/>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GB" sz="1400" b="0" strike="noStrike" spc="-1">
                <a:solidFill>
                  <a:srgbClr val="595959"/>
                </a:solidFill>
                <a:latin typeface="Calibri"/>
              </a:defRPr>
            </a:pPr>
            <a:r>
              <a:rPr lang="en-GB" sz="1400" b="0" strike="noStrike" spc="-1">
                <a:solidFill>
                  <a:srgbClr val="595959"/>
                </a:solidFill>
                <a:latin typeface="Calibri"/>
              </a:rPr>
              <a:t>Suggested Allocations and Market Price</a:t>
            </a:r>
          </a:p>
        </c:rich>
      </c:tx>
      <c:overlay val="0"/>
      <c:spPr>
        <a:noFill/>
        <a:ln w="0">
          <a:noFill/>
        </a:ln>
      </c:spPr>
    </c:title>
    <c:autoTitleDeleted val="0"/>
    <c:plotArea>
      <c:layout/>
      <c:lineChart>
        <c:grouping val="standard"/>
        <c:varyColors val="0"/>
        <c:ser>
          <c:idx val="0"/>
          <c:order val="0"/>
          <c:tx>
            <c:v>Suggested Allocation</c:v>
          </c:tx>
          <c:spPr>
            <a:ln w="28440" cap="rnd">
              <a:solidFill>
                <a:srgbClr val="FF0000"/>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'To Delete'!$A$2:$A$501</c:f>
              <c:numCache>
                <c:formatCode>m/d/yy</c:formatCode>
                <c:ptCount val="500"/>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pt idx="365">
                  <c:v>36891</c:v>
                </c:pt>
                <c:pt idx="366">
                  <c:v>36892</c:v>
                </c:pt>
                <c:pt idx="367">
                  <c:v>36893</c:v>
                </c:pt>
                <c:pt idx="368">
                  <c:v>36894</c:v>
                </c:pt>
                <c:pt idx="369">
                  <c:v>36895</c:v>
                </c:pt>
                <c:pt idx="370">
                  <c:v>36896</c:v>
                </c:pt>
                <c:pt idx="371">
                  <c:v>36897</c:v>
                </c:pt>
                <c:pt idx="372">
                  <c:v>36898</c:v>
                </c:pt>
                <c:pt idx="373">
                  <c:v>36899</c:v>
                </c:pt>
                <c:pt idx="374">
                  <c:v>36900</c:v>
                </c:pt>
                <c:pt idx="375">
                  <c:v>36901</c:v>
                </c:pt>
                <c:pt idx="376">
                  <c:v>36902</c:v>
                </c:pt>
                <c:pt idx="377">
                  <c:v>36903</c:v>
                </c:pt>
                <c:pt idx="378">
                  <c:v>36904</c:v>
                </c:pt>
                <c:pt idx="379">
                  <c:v>36905</c:v>
                </c:pt>
                <c:pt idx="380">
                  <c:v>36906</c:v>
                </c:pt>
                <c:pt idx="381">
                  <c:v>36907</c:v>
                </c:pt>
                <c:pt idx="382">
                  <c:v>36908</c:v>
                </c:pt>
                <c:pt idx="383">
                  <c:v>36909</c:v>
                </c:pt>
                <c:pt idx="384">
                  <c:v>36910</c:v>
                </c:pt>
                <c:pt idx="385">
                  <c:v>36911</c:v>
                </c:pt>
                <c:pt idx="386">
                  <c:v>36912</c:v>
                </c:pt>
                <c:pt idx="387">
                  <c:v>36913</c:v>
                </c:pt>
                <c:pt idx="388">
                  <c:v>36914</c:v>
                </c:pt>
                <c:pt idx="389">
                  <c:v>36915</c:v>
                </c:pt>
                <c:pt idx="390">
                  <c:v>36916</c:v>
                </c:pt>
                <c:pt idx="391">
                  <c:v>36917</c:v>
                </c:pt>
                <c:pt idx="392">
                  <c:v>36918</c:v>
                </c:pt>
                <c:pt idx="393">
                  <c:v>36919</c:v>
                </c:pt>
                <c:pt idx="394">
                  <c:v>36920</c:v>
                </c:pt>
                <c:pt idx="395">
                  <c:v>36921</c:v>
                </c:pt>
                <c:pt idx="396">
                  <c:v>36922</c:v>
                </c:pt>
                <c:pt idx="397">
                  <c:v>36923</c:v>
                </c:pt>
                <c:pt idx="398">
                  <c:v>36924</c:v>
                </c:pt>
                <c:pt idx="399">
                  <c:v>36925</c:v>
                </c:pt>
                <c:pt idx="400">
                  <c:v>36926</c:v>
                </c:pt>
                <c:pt idx="401">
                  <c:v>36927</c:v>
                </c:pt>
                <c:pt idx="402">
                  <c:v>36928</c:v>
                </c:pt>
                <c:pt idx="403">
                  <c:v>36929</c:v>
                </c:pt>
                <c:pt idx="404">
                  <c:v>36930</c:v>
                </c:pt>
                <c:pt idx="405">
                  <c:v>36931</c:v>
                </c:pt>
                <c:pt idx="406">
                  <c:v>36932</c:v>
                </c:pt>
                <c:pt idx="407">
                  <c:v>36933</c:v>
                </c:pt>
                <c:pt idx="408">
                  <c:v>36934</c:v>
                </c:pt>
                <c:pt idx="409">
                  <c:v>36935</c:v>
                </c:pt>
                <c:pt idx="410">
                  <c:v>36936</c:v>
                </c:pt>
                <c:pt idx="411">
                  <c:v>36937</c:v>
                </c:pt>
                <c:pt idx="412">
                  <c:v>36938</c:v>
                </c:pt>
                <c:pt idx="413">
                  <c:v>36939</c:v>
                </c:pt>
                <c:pt idx="414">
                  <c:v>36940</c:v>
                </c:pt>
                <c:pt idx="415">
                  <c:v>36941</c:v>
                </c:pt>
                <c:pt idx="416">
                  <c:v>36942</c:v>
                </c:pt>
                <c:pt idx="417">
                  <c:v>36943</c:v>
                </c:pt>
                <c:pt idx="418">
                  <c:v>36944</c:v>
                </c:pt>
                <c:pt idx="419">
                  <c:v>36945</c:v>
                </c:pt>
                <c:pt idx="420">
                  <c:v>36946</c:v>
                </c:pt>
                <c:pt idx="421">
                  <c:v>36947</c:v>
                </c:pt>
                <c:pt idx="422">
                  <c:v>36948</c:v>
                </c:pt>
                <c:pt idx="423">
                  <c:v>36949</c:v>
                </c:pt>
                <c:pt idx="424">
                  <c:v>36950</c:v>
                </c:pt>
                <c:pt idx="425">
                  <c:v>36951</c:v>
                </c:pt>
                <c:pt idx="426">
                  <c:v>36952</c:v>
                </c:pt>
                <c:pt idx="427">
                  <c:v>36953</c:v>
                </c:pt>
                <c:pt idx="428">
                  <c:v>36954</c:v>
                </c:pt>
                <c:pt idx="429">
                  <c:v>36955</c:v>
                </c:pt>
                <c:pt idx="430">
                  <c:v>36956</c:v>
                </c:pt>
                <c:pt idx="431">
                  <c:v>36957</c:v>
                </c:pt>
                <c:pt idx="432">
                  <c:v>36958</c:v>
                </c:pt>
                <c:pt idx="433">
                  <c:v>36959</c:v>
                </c:pt>
                <c:pt idx="434">
                  <c:v>36960</c:v>
                </c:pt>
                <c:pt idx="435">
                  <c:v>36961</c:v>
                </c:pt>
                <c:pt idx="436">
                  <c:v>36962</c:v>
                </c:pt>
                <c:pt idx="437">
                  <c:v>36963</c:v>
                </c:pt>
                <c:pt idx="438">
                  <c:v>36964</c:v>
                </c:pt>
                <c:pt idx="439">
                  <c:v>36965</c:v>
                </c:pt>
                <c:pt idx="440">
                  <c:v>36966</c:v>
                </c:pt>
                <c:pt idx="441">
                  <c:v>36967</c:v>
                </c:pt>
                <c:pt idx="442">
                  <c:v>36968</c:v>
                </c:pt>
                <c:pt idx="443">
                  <c:v>36969</c:v>
                </c:pt>
                <c:pt idx="444">
                  <c:v>36970</c:v>
                </c:pt>
                <c:pt idx="445">
                  <c:v>36971</c:v>
                </c:pt>
                <c:pt idx="446">
                  <c:v>36972</c:v>
                </c:pt>
                <c:pt idx="447">
                  <c:v>36973</c:v>
                </c:pt>
                <c:pt idx="448">
                  <c:v>36974</c:v>
                </c:pt>
                <c:pt idx="449">
                  <c:v>36975</c:v>
                </c:pt>
                <c:pt idx="450">
                  <c:v>36976</c:v>
                </c:pt>
                <c:pt idx="451">
                  <c:v>36977</c:v>
                </c:pt>
                <c:pt idx="452">
                  <c:v>36978</c:v>
                </c:pt>
                <c:pt idx="453">
                  <c:v>36979</c:v>
                </c:pt>
                <c:pt idx="454">
                  <c:v>36980</c:v>
                </c:pt>
                <c:pt idx="455">
                  <c:v>36981</c:v>
                </c:pt>
                <c:pt idx="456">
                  <c:v>36982</c:v>
                </c:pt>
                <c:pt idx="457">
                  <c:v>36983</c:v>
                </c:pt>
                <c:pt idx="458">
                  <c:v>36984</c:v>
                </c:pt>
                <c:pt idx="459">
                  <c:v>36985</c:v>
                </c:pt>
                <c:pt idx="460">
                  <c:v>36986</c:v>
                </c:pt>
                <c:pt idx="461">
                  <c:v>36987</c:v>
                </c:pt>
                <c:pt idx="462">
                  <c:v>36988</c:v>
                </c:pt>
                <c:pt idx="463">
                  <c:v>36989</c:v>
                </c:pt>
                <c:pt idx="464">
                  <c:v>36990</c:v>
                </c:pt>
                <c:pt idx="465">
                  <c:v>36991</c:v>
                </c:pt>
                <c:pt idx="466">
                  <c:v>36992</c:v>
                </c:pt>
                <c:pt idx="467">
                  <c:v>36993</c:v>
                </c:pt>
                <c:pt idx="468">
                  <c:v>36994</c:v>
                </c:pt>
                <c:pt idx="469">
                  <c:v>36995</c:v>
                </c:pt>
                <c:pt idx="470">
                  <c:v>36996</c:v>
                </c:pt>
                <c:pt idx="471">
                  <c:v>36997</c:v>
                </c:pt>
                <c:pt idx="472">
                  <c:v>36998</c:v>
                </c:pt>
                <c:pt idx="473">
                  <c:v>36999</c:v>
                </c:pt>
                <c:pt idx="474">
                  <c:v>37000</c:v>
                </c:pt>
                <c:pt idx="475">
                  <c:v>37001</c:v>
                </c:pt>
                <c:pt idx="476">
                  <c:v>37002</c:v>
                </c:pt>
                <c:pt idx="477">
                  <c:v>37003</c:v>
                </c:pt>
                <c:pt idx="478">
                  <c:v>37004</c:v>
                </c:pt>
                <c:pt idx="479">
                  <c:v>37005</c:v>
                </c:pt>
                <c:pt idx="480">
                  <c:v>37006</c:v>
                </c:pt>
                <c:pt idx="481">
                  <c:v>37007</c:v>
                </c:pt>
                <c:pt idx="482">
                  <c:v>37008</c:v>
                </c:pt>
                <c:pt idx="483">
                  <c:v>37009</c:v>
                </c:pt>
                <c:pt idx="484">
                  <c:v>37010</c:v>
                </c:pt>
                <c:pt idx="485">
                  <c:v>37011</c:v>
                </c:pt>
                <c:pt idx="486">
                  <c:v>37012</c:v>
                </c:pt>
                <c:pt idx="487">
                  <c:v>37013</c:v>
                </c:pt>
                <c:pt idx="488">
                  <c:v>37014</c:v>
                </c:pt>
                <c:pt idx="489">
                  <c:v>37015</c:v>
                </c:pt>
                <c:pt idx="490">
                  <c:v>37016</c:v>
                </c:pt>
                <c:pt idx="491">
                  <c:v>37017</c:v>
                </c:pt>
                <c:pt idx="492">
                  <c:v>37018</c:v>
                </c:pt>
                <c:pt idx="493">
                  <c:v>37019</c:v>
                </c:pt>
                <c:pt idx="494">
                  <c:v>37020</c:v>
                </c:pt>
                <c:pt idx="495">
                  <c:v>37021</c:v>
                </c:pt>
                <c:pt idx="496">
                  <c:v>37022</c:v>
                </c:pt>
                <c:pt idx="497">
                  <c:v>37023</c:v>
                </c:pt>
                <c:pt idx="498">
                  <c:v>37024</c:v>
                </c:pt>
                <c:pt idx="499">
                  <c:v>37025</c:v>
                </c:pt>
              </c:numCache>
            </c:numRef>
          </c:cat>
          <c:val>
            <c:numRef>
              <c:f>'To Delete'!$I$2:$I$501</c:f>
              <c:numCache>
                <c:formatCode>0.0000%</c:formatCode>
                <c:ptCount val="500"/>
                <c:pt idx="0">
                  <c:v>-8.3080806965518797E-2</c:v>
                </c:pt>
                <c:pt idx="1">
                  <c:v>-7.853059493097557E-2</c:v>
                </c:pt>
                <c:pt idx="2">
                  <c:v>-8.1847343013680476E-2</c:v>
                </c:pt>
                <c:pt idx="3">
                  <c:v>-8.4694532751938376E-2</c:v>
                </c:pt>
                <c:pt idx="4">
                  <c:v>-7.1861425239330992E-2</c:v>
                </c:pt>
                <c:pt idx="5">
                  <c:v>-7.9014024882962358E-2</c:v>
                </c:pt>
                <c:pt idx="6">
                  <c:v>-7.2570994482647616E-2</c:v>
                </c:pt>
                <c:pt idx="7">
                  <c:v>-7.7593465419100588E-2</c:v>
                </c:pt>
                <c:pt idx="8">
                  <c:v>-7.8961071469034944E-2</c:v>
                </c:pt>
                <c:pt idx="9">
                  <c:v>-7.0389196116865019E-2</c:v>
                </c:pt>
                <c:pt idx="10">
                  <c:v>-8.4555568204450468E-2</c:v>
                </c:pt>
                <c:pt idx="11">
                  <c:v>-8.6270242341473499E-2</c:v>
                </c:pt>
                <c:pt idx="12">
                  <c:v>-8.9189787336669449E-2</c:v>
                </c:pt>
                <c:pt idx="13">
                  <c:v>-9.4901658584906373E-2</c:v>
                </c:pt>
                <c:pt idx="14">
                  <c:v>-8.3915672610298767E-2</c:v>
                </c:pt>
                <c:pt idx="15">
                  <c:v>-8.7394731473789816E-2</c:v>
                </c:pt>
                <c:pt idx="16">
                  <c:v>-8.7371282437098838E-2</c:v>
                </c:pt>
                <c:pt idx="17">
                  <c:v>-9.5847000691460238E-2</c:v>
                </c:pt>
                <c:pt idx="18">
                  <c:v>-8.9308264393195336E-2</c:v>
                </c:pt>
                <c:pt idx="19">
                  <c:v>-8.3146768391617831E-2</c:v>
                </c:pt>
                <c:pt idx="20">
                  <c:v>-9.8514612076836677E-2</c:v>
                </c:pt>
                <c:pt idx="21">
                  <c:v>-9.6675021168425732E-2</c:v>
                </c:pt>
                <c:pt idx="22">
                  <c:v>-9.6485232200993781E-2</c:v>
                </c:pt>
                <c:pt idx="23">
                  <c:v>-9.5243663813932067E-2</c:v>
                </c:pt>
                <c:pt idx="24">
                  <c:v>-9.7823698764107653E-2</c:v>
                </c:pt>
                <c:pt idx="25">
                  <c:v>-9.650982511257776E-2</c:v>
                </c:pt>
                <c:pt idx="26">
                  <c:v>-9.0408836600764542E-2</c:v>
                </c:pt>
                <c:pt idx="27">
                  <c:v>-8.4782704670812822E-2</c:v>
                </c:pt>
                <c:pt idx="28">
                  <c:v>-8.2581573975724729E-2</c:v>
                </c:pt>
                <c:pt idx="29">
                  <c:v>-7.2445348866212442E-2</c:v>
                </c:pt>
                <c:pt idx="30">
                  <c:v>-7.2678294404807595E-2</c:v>
                </c:pt>
                <c:pt idx="31">
                  <c:v>-6.5704402392076214E-2</c:v>
                </c:pt>
                <c:pt idx="32">
                  <c:v>-7.045539951852961E-2</c:v>
                </c:pt>
                <c:pt idx="33">
                  <c:v>-6.8722433255021351E-2</c:v>
                </c:pt>
                <c:pt idx="34">
                  <c:v>-7.3079133095645038E-2</c:v>
                </c:pt>
                <c:pt idx="35">
                  <c:v>-6.7167728384901315E-2</c:v>
                </c:pt>
                <c:pt idx="36">
                  <c:v>-6.9115391812627339E-2</c:v>
                </c:pt>
                <c:pt idx="37">
                  <c:v>-6.5996807519384498E-2</c:v>
                </c:pt>
                <c:pt idx="38">
                  <c:v>-6.4181261362140363E-2</c:v>
                </c:pt>
                <c:pt idx="39">
                  <c:v>-6.377584551150961E-2</c:v>
                </c:pt>
                <c:pt idx="40">
                  <c:v>-6.8055063308825992E-2</c:v>
                </c:pt>
                <c:pt idx="41">
                  <c:v>-6.7390276950088729E-2</c:v>
                </c:pt>
                <c:pt idx="42">
                  <c:v>-6.1610572717687745E-2</c:v>
                </c:pt>
                <c:pt idx="43">
                  <c:v>-6.5549643507413727E-2</c:v>
                </c:pt>
                <c:pt idx="44">
                  <c:v>-7.2904484713566434E-2</c:v>
                </c:pt>
                <c:pt idx="45">
                  <c:v>-6.7254875373075812E-2</c:v>
                </c:pt>
                <c:pt idx="46">
                  <c:v>-7.3164167934815713E-2</c:v>
                </c:pt>
                <c:pt idx="47">
                  <c:v>-7.1015969983798347E-2</c:v>
                </c:pt>
                <c:pt idx="48">
                  <c:v>-7.3012462828546051E-2</c:v>
                </c:pt>
                <c:pt idx="49">
                  <c:v>-6.2554995844778666E-2</c:v>
                </c:pt>
                <c:pt idx="50">
                  <c:v>-6.0896544373573294E-2</c:v>
                </c:pt>
                <c:pt idx="51">
                  <c:v>-4.4270956046779969E-2</c:v>
                </c:pt>
                <c:pt idx="52">
                  <c:v>-4.8557550468690182E-2</c:v>
                </c:pt>
                <c:pt idx="53">
                  <c:v>-3.6814873870800686E-2</c:v>
                </c:pt>
                <c:pt idx="54">
                  <c:v>-4.7781530409353588E-2</c:v>
                </c:pt>
                <c:pt idx="55">
                  <c:v>-5.5781556280706066E-2</c:v>
                </c:pt>
                <c:pt idx="56">
                  <c:v>-5.9309673904198668E-2</c:v>
                </c:pt>
                <c:pt idx="57">
                  <c:v>-5.8982337979259496E-2</c:v>
                </c:pt>
                <c:pt idx="58">
                  <c:v>-4.7935925212825664E-2</c:v>
                </c:pt>
                <c:pt idx="59">
                  <c:v>-5.4285651096976396E-2</c:v>
                </c:pt>
                <c:pt idx="60">
                  <c:v>-5.4031368198966735E-2</c:v>
                </c:pt>
                <c:pt idx="61">
                  <c:v>-5.8676207471922648E-2</c:v>
                </c:pt>
                <c:pt idx="62">
                  <c:v>-5.2990697639482325E-2</c:v>
                </c:pt>
                <c:pt idx="63">
                  <c:v>-4.9193789481213203E-2</c:v>
                </c:pt>
                <c:pt idx="64">
                  <c:v>-5.3023966311976214E-2</c:v>
                </c:pt>
                <c:pt idx="65">
                  <c:v>-5.4585760042246648E-2</c:v>
                </c:pt>
                <c:pt idx="66">
                  <c:v>-5.6328165346293556E-2</c:v>
                </c:pt>
                <c:pt idx="67">
                  <c:v>-4.4166274157573016E-2</c:v>
                </c:pt>
                <c:pt idx="68">
                  <c:v>-4.0790657765901725E-2</c:v>
                </c:pt>
                <c:pt idx="69">
                  <c:v>-3.6670021705787675E-2</c:v>
                </c:pt>
                <c:pt idx="70">
                  <c:v>-3.0949266232518716E-2</c:v>
                </c:pt>
                <c:pt idx="71">
                  <c:v>-3.5622717972497706E-2</c:v>
                </c:pt>
                <c:pt idx="72">
                  <c:v>-4.4449887394046865E-2</c:v>
                </c:pt>
                <c:pt idx="73">
                  <c:v>-5.0328510024243441E-2</c:v>
                </c:pt>
                <c:pt idx="74">
                  <c:v>-4.042094874684006E-2</c:v>
                </c:pt>
                <c:pt idx="75">
                  <c:v>-5.3471721724281454E-2</c:v>
                </c:pt>
                <c:pt idx="76">
                  <c:v>-6.5359910076403252E-2</c:v>
                </c:pt>
                <c:pt idx="77">
                  <c:v>-5.8967840114403487E-2</c:v>
                </c:pt>
                <c:pt idx="78">
                  <c:v>-6.6733141447225183E-2</c:v>
                </c:pt>
                <c:pt idx="79">
                  <c:v>-6.5312964610538538E-2</c:v>
                </c:pt>
                <c:pt idx="80">
                  <c:v>-6.1725857352122548E-2</c:v>
                </c:pt>
                <c:pt idx="81">
                  <c:v>-4.9053117531375756E-2</c:v>
                </c:pt>
                <c:pt idx="82">
                  <c:v>-3.917500416303684E-2</c:v>
                </c:pt>
                <c:pt idx="83">
                  <c:v>-4.093693863575594E-2</c:v>
                </c:pt>
                <c:pt idx="84">
                  <c:v>-4.3940560750891464E-2</c:v>
                </c:pt>
                <c:pt idx="85">
                  <c:v>-5.9242350552218118E-2</c:v>
                </c:pt>
                <c:pt idx="86">
                  <c:v>-5.916868436858233E-2</c:v>
                </c:pt>
                <c:pt idx="87">
                  <c:v>-4.4517315658266408E-2</c:v>
                </c:pt>
                <c:pt idx="88">
                  <c:v>-4.4211463402531181E-2</c:v>
                </c:pt>
                <c:pt idx="89">
                  <c:v>-4.0261001074816775E-2</c:v>
                </c:pt>
                <c:pt idx="90">
                  <c:v>-3.8443006996354452E-2</c:v>
                </c:pt>
                <c:pt idx="91">
                  <c:v>-3.2971590491437087E-2</c:v>
                </c:pt>
                <c:pt idx="92">
                  <c:v>-2.2193868328489165E-2</c:v>
                </c:pt>
                <c:pt idx="93">
                  <c:v>-1.4052299463292115E-2</c:v>
                </c:pt>
                <c:pt idx="94">
                  <c:v>-1.749100743105628E-2</c:v>
                </c:pt>
                <c:pt idx="95">
                  <c:v>-2.046981162755241E-2</c:v>
                </c:pt>
                <c:pt idx="96">
                  <c:v>-2.1662948303476332E-2</c:v>
                </c:pt>
                <c:pt idx="97">
                  <c:v>-2.1712260338659434E-2</c:v>
                </c:pt>
                <c:pt idx="98">
                  <c:v>-1.1832389125582717E-2</c:v>
                </c:pt>
                <c:pt idx="99">
                  <c:v>6.7534567054306658E-3</c:v>
                </c:pt>
                <c:pt idx="100">
                  <c:v>6.7290430607305383E-3</c:v>
                </c:pt>
                <c:pt idx="101">
                  <c:v>1.2756275069390047E-2</c:v>
                </c:pt>
                <c:pt idx="102">
                  <c:v>2.1752136068423373E-2</c:v>
                </c:pt>
                <c:pt idx="103">
                  <c:v>2.1552292107049308E-2</c:v>
                </c:pt>
                <c:pt idx="104">
                  <c:v>2.6263311259786454E-2</c:v>
                </c:pt>
                <c:pt idx="105">
                  <c:v>3.1648321554616179E-2</c:v>
                </c:pt>
                <c:pt idx="106">
                  <c:v>4.2158359469801142E-2</c:v>
                </c:pt>
                <c:pt idx="107">
                  <c:v>5.389594540071798E-2</c:v>
                </c:pt>
                <c:pt idx="108">
                  <c:v>6.8173442468441259E-2</c:v>
                </c:pt>
                <c:pt idx="109">
                  <c:v>4.6231616479426474E-2</c:v>
                </c:pt>
                <c:pt idx="110">
                  <c:v>4.5290462581029652E-2</c:v>
                </c:pt>
                <c:pt idx="111">
                  <c:v>3.7240877848364079E-2</c:v>
                </c:pt>
                <c:pt idx="112">
                  <c:v>4.1102291311800591E-2</c:v>
                </c:pt>
                <c:pt idx="113">
                  <c:v>2.6447590908117113E-2</c:v>
                </c:pt>
                <c:pt idx="114">
                  <c:v>1.7538512195838792E-2</c:v>
                </c:pt>
                <c:pt idx="115">
                  <c:v>1.8857719464990947E-2</c:v>
                </c:pt>
                <c:pt idx="116">
                  <c:v>2.1831238261326328E-2</c:v>
                </c:pt>
                <c:pt idx="117">
                  <c:v>2.7190525178701516E-2</c:v>
                </c:pt>
                <c:pt idx="118">
                  <c:v>2.0810414248633544E-2</c:v>
                </c:pt>
                <c:pt idx="119">
                  <c:v>2.5785062221591153E-2</c:v>
                </c:pt>
                <c:pt idx="120">
                  <c:v>4.1149046843313102E-2</c:v>
                </c:pt>
                <c:pt idx="121">
                  <c:v>3.733403125415978E-2</c:v>
                </c:pt>
                <c:pt idx="122">
                  <c:v>4.0165155177151572E-2</c:v>
                </c:pt>
                <c:pt idx="123">
                  <c:v>3.8345262997900927E-2</c:v>
                </c:pt>
                <c:pt idx="124">
                  <c:v>4.1752625511785824E-2</c:v>
                </c:pt>
                <c:pt idx="125">
                  <c:v>5.1983201936391742E-2</c:v>
                </c:pt>
                <c:pt idx="126">
                  <c:v>3.8724214359543999E-2</c:v>
                </c:pt>
                <c:pt idx="127">
                  <c:v>3.4546251800868032E-2</c:v>
                </c:pt>
                <c:pt idx="128">
                  <c:v>4.5011231854474039E-2</c:v>
                </c:pt>
                <c:pt idx="129">
                  <c:v>4.4640455622844383E-2</c:v>
                </c:pt>
                <c:pt idx="130">
                  <c:v>4.6530540353896657E-2</c:v>
                </c:pt>
                <c:pt idx="131">
                  <c:v>4.9800327870708261E-2</c:v>
                </c:pt>
                <c:pt idx="132">
                  <c:v>5.0660196217908647E-2</c:v>
                </c:pt>
                <c:pt idx="133">
                  <c:v>5.2576306974547522E-2</c:v>
                </c:pt>
                <c:pt idx="134">
                  <c:v>4.0612664507680078E-2</c:v>
                </c:pt>
                <c:pt idx="135">
                  <c:v>3.025339812240967E-2</c:v>
                </c:pt>
                <c:pt idx="136">
                  <c:v>2.4745629112760788E-2</c:v>
                </c:pt>
                <c:pt idx="137">
                  <c:v>2.0668788427870267E-2</c:v>
                </c:pt>
                <c:pt idx="138">
                  <c:v>2.3665164199418918E-2</c:v>
                </c:pt>
                <c:pt idx="139">
                  <c:v>2.3060396812295415E-2</c:v>
                </c:pt>
                <c:pt idx="140">
                  <c:v>1.7198027040329019E-2</c:v>
                </c:pt>
                <c:pt idx="141">
                  <c:v>5.6973190399561635E-3</c:v>
                </c:pt>
                <c:pt idx="142">
                  <c:v>6.3496998475262804E-3</c:v>
                </c:pt>
                <c:pt idx="143">
                  <c:v>3.1403036089099452E-2</c:v>
                </c:pt>
                <c:pt idx="144">
                  <c:v>1.9247058452547552E-2</c:v>
                </c:pt>
                <c:pt idx="145">
                  <c:v>2.100120081920186E-2</c:v>
                </c:pt>
                <c:pt idx="146">
                  <c:v>2.0783937943640741E-2</c:v>
                </c:pt>
                <c:pt idx="147">
                  <c:v>2.4752567590118568E-2</c:v>
                </c:pt>
                <c:pt idx="148">
                  <c:v>1.2832736025991361E-2</c:v>
                </c:pt>
                <c:pt idx="149">
                  <c:v>1.7400275147386686E-2</c:v>
                </c:pt>
                <c:pt idx="150">
                  <c:v>2.0914622071448175E-2</c:v>
                </c:pt>
                <c:pt idx="151">
                  <c:v>2.9777599558276888E-2</c:v>
                </c:pt>
                <c:pt idx="152">
                  <c:v>2.1311262801713582E-2</c:v>
                </c:pt>
                <c:pt idx="153">
                  <c:v>1.4586473119970699E-2</c:v>
                </c:pt>
                <c:pt idx="154">
                  <c:v>1.2876896694949243E-2</c:v>
                </c:pt>
                <c:pt idx="155">
                  <c:v>1.2741134590042663E-2</c:v>
                </c:pt>
                <c:pt idx="156">
                  <c:v>9.458465129156126E-3</c:v>
                </c:pt>
                <c:pt idx="157">
                  <c:v>4.0575854641947172E-3</c:v>
                </c:pt>
                <c:pt idx="158">
                  <c:v>5.6661025532041744E-3</c:v>
                </c:pt>
                <c:pt idx="159">
                  <c:v>8.0280867419781944E-3</c:v>
                </c:pt>
                <c:pt idx="160">
                  <c:v>1.3351103617089228E-2</c:v>
                </c:pt>
                <c:pt idx="161">
                  <c:v>6.965197466354483E-3</c:v>
                </c:pt>
                <c:pt idx="162">
                  <c:v>1.8705722858660574E-2</c:v>
                </c:pt>
                <c:pt idx="163">
                  <c:v>1.5439746799034176E-2</c:v>
                </c:pt>
                <c:pt idx="164">
                  <c:v>1.9579736981402841E-2</c:v>
                </c:pt>
                <c:pt idx="165">
                  <c:v>3.4828650204013357E-2</c:v>
                </c:pt>
                <c:pt idx="166">
                  <c:v>3.405292943827521E-2</c:v>
                </c:pt>
                <c:pt idx="167">
                  <c:v>2.7550558543998207E-2</c:v>
                </c:pt>
                <c:pt idx="168">
                  <c:v>3.2351554847805469E-2</c:v>
                </c:pt>
                <c:pt idx="169">
                  <c:v>3.3612898267762009E-2</c:v>
                </c:pt>
                <c:pt idx="170">
                  <c:v>3.2830041412053319E-2</c:v>
                </c:pt>
                <c:pt idx="171">
                  <c:v>4.8148159149298493E-2</c:v>
                </c:pt>
                <c:pt idx="172">
                  <c:v>4.3525308464555074E-2</c:v>
                </c:pt>
                <c:pt idx="173">
                  <c:v>4.379551482724222E-2</c:v>
                </c:pt>
                <c:pt idx="174">
                  <c:v>3.698362288846492E-2</c:v>
                </c:pt>
                <c:pt idx="175">
                  <c:v>3.4733143154711862E-2</c:v>
                </c:pt>
                <c:pt idx="176">
                  <c:v>2.9684263641845607E-2</c:v>
                </c:pt>
                <c:pt idx="177">
                  <c:v>3.3449576557740258E-2</c:v>
                </c:pt>
                <c:pt idx="178">
                  <c:v>3.8189511665689152E-2</c:v>
                </c:pt>
                <c:pt idx="179">
                  <c:v>3.7866692977850745E-2</c:v>
                </c:pt>
                <c:pt idx="180">
                  <c:v>4.826308346278229E-2</c:v>
                </c:pt>
                <c:pt idx="181">
                  <c:v>5.2811593835381032E-2</c:v>
                </c:pt>
                <c:pt idx="182">
                  <c:v>4.6516586252465505E-2</c:v>
                </c:pt>
                <c:pt idx="183">
                  <c:v>4.0292522973582018E-2</c:v>
                </c:pt>
                <c:pt idx="184">
                  <c:v>3.772381516961798E-2</c:v>
                </c:pt>
                <c:pt idx="185">
                  <c:v>4.4161985362629906E-2</c:v>
                </c:pt>
                <c:pt idx="186">
                  <c:v>5.5593116098809951E-2</c:v>
                </c:pt>
                <c:pt idx="187">
                  <c:v>4.8628552569601073E-2</c:v>
                </c:pt>
                <c:pt idx="188">
                  <c:v>3.8388008519638125E-2</c:v>
                </c:pt>
                <c:pt idx="189">
                  <c:v>4.0853053662184301E-2</c:v>
                </c:pt>
                <c:pt idx="190">
                  <c:v>4.142553756212574E-2</c:v>
                </c:pt>
                <c:pt idx="191">
                  <c:v>4.2147179495671025E-2</c:v>
                </c:pt>
                <c:pt idx="192">
                  <c:v>4.9464466586444156E-2</c:v>
                </c:pt>
                <c:pt idx="193">
                  <c:v>5.8104423391459291E-2</c:v>
                </c:pt>
                <c:pt idx="194">
                  <c:v>6.3628071013322962E-2</c:v>
                </c:pt>
                <c:pt idx="195">
                  <c:v>7.2079059798848363E-2</c:v>
                </c:pt>
                <c:pt idx="196">
                  <c:v>7.1591341107366729E-2</c:v>
                </c:pt>
                <c:pt idx="197">
                  <c:v>8.1420666720364784E-2</c:v>
                </c:pt>
                <c:pt idx="198">
                  <c:v>8.1917686666721043E-2</c:v>
                </c:pt>
                <c:pt idx="199">
                  <c:v>7.9649921223148928E-2</c:v>
                </c:pt>
                <c:pt idx="200">
                  <c:v>9.9569628576848576E-2</c:v>
                </c:pt>
                <c:pt idx="201">
                  <c:v>0.10100856818595427</c:v>
                </c:pt>
                <c:pt idx="202">
                  <c:v>9.924148489029623E-2</c:v>
                </c:pt>
                <c:pt idx="203">
                  <c:v>9.628651554863471E-2</c:v>
                </c:pt>
                <c:pt idx="204">
                  <c:v>9.4257834761404674E-2</c:v>
                </c:pt>
                <c:pt idx="205">
                  <c:v>9.3514425927057596E-2</c:v>
                </c:pt>
                <c:pt idx="206">
                  <c:v>0.10538178093372692</c:v>
                </c:pt>
                <c:pt idx="207">
                  <c:v>0.10562417132202431</c:v>
                </c:pt>
                <c:pt idx="208">
                  <c:v>0.10727039027796979</c:v>
                </c:pt>
                <c:pt idx="209">
                  <c:v>9.7219228210484385E-2</c:v>
                </c:pt>
                <c:pt idx="210">
                  <c:v>0.10301715591725184</c:v>
                </c:pt>
                <c:pt idx="211">
                  <c:v>8.6935359101660753E-2</c:v>
                </c:pt>
                <c:pt idx="212">
                  <c:v>8.4642883429168814E-2</c:v>
                </c:pt>
                <c:pt idx="213">
                  <c:v>7.9829330299336296E-2</c:v>
                </c:pt>
                <c:pt idx="214">
                  <c:v>7.6171138980879252E-2</c:v>
                </c:pt>
                <c:pt idx="215">
                  <c:v>8.0858767034095766E-2</c:v>
                </c:pt>
                <c:pt idx="216">
                  <c:v>8.8357724822490102E-2</c:v>
                </c:pt>
                <c:pt idx="217">
                  <c:v>8.8102912121299448E-2</c:v>
                </c:pt>
                <c:pt idx="218">
                  <c:v>8.8603819259253272E-2</c:v>
                </c:pt>
                <c:pt idx="219">
                  <c:v>7.8797684078920849E-2</c:v>
                </c:pt>
                <c:pt idx="220">
                  <c:v>7.9333302329325769E-2</c:v>
                </c:pt>
                <c:pt idx="221">
                  <c:v>7.4079105730216491E-2</c:v>
                </c:pt>
                <c:pt idx="222">
                  <c:v>7.2676199683251202E-2</c:v>
                </c:pt>
                <c:pt idx="223">
                  <c:v>6.8533605053487975E-2</c:v>
                </c:pt>
                <c:pt idx="224">
                  <c:v>7.2838177278000599E-2</c:v>
                </c:pt>
                <c:pt idx="225">
                  <c:v>6.1510089608427999E-2</c:v>
                </c:pt>
                <c:pt idx="226">
                  <c:v>5.2918276433394321E-2</c:v>
                </c:pt>
                <c:pt idx="227">
                  <c:v>6.3897209176836695E-2</c:v>
                </c:pt>
                <c:pt idx="228">
                  <c:v>7.5393644051081066E-2</c:v>
                </c:pt>
                <c:pt idx="229">
                  <c:v>8.0103397016624722E-2</c:v>
                </c:pt>
                <c:pt idx="230">
                  <c:v>7.9715731012791363E-2</c:v>
                </c:pt>
                <c:pt idx="231">
                  <c:v>8.4499457282798437E-2</c:v>
                </c:pt>
                <c:pt idx="232">
                  <c:v>7.3676546769074841E-2</c:v>
                </c:pt>
                <c:pt idx="233">
                  <c:v>6.8141400743242139E-2</c:v>
                </c:pt>
                <c:pt idx="234">
                  <c:v>6.6364591533401115E-2</c:v>
                </c:pt>
                <c:pt idx="235">
                  <c:v>5.6797503334768101E-2</c:v>
                </c:pt>
                <c:pt idx="236">
                  <c:v>4.6918309232284981E-2</c:v>
                </c:pt>
                <c:pt idx="237">
                  <c:v>4.2116309180512748E-2</c:v>
                </c:pt>
                <c:pt idx="238">
                  <c:v>3.7047776719805303E-2</c:v>
                </c:pt>
                <c:pt idx="239">
                  <c:v>3.7152979111793979E-2</c:v>
                </c:pt>
                <c:pt idx="240">
                  <c:v>4.1844898888404231E-2</c:v>
                </c:pt>
                <c:pt idx="241">
                  <c:v>4.6676129217313192E-2</c:v>
                </c:pt>
                <c:pt idx="242">
                  <c:v>5.50388857978013E-2</c:v>
                </c:pt>
                <c:pt idx="243">
                  <c:v>7.4347197032596721E-2</c:v>
                </c:pt>
                <c:pt idx="244">
                  <c:v>7.8320333644957996E-2</c:v>
                </c:pt>
                <c:pt idx="245">
                  <c:v>7.4223038235734964E-2</c:v>
                </c:pt>
                <c:pt idx="246">
                  <c:v>8.357322023166236E-2</c:v>
                </c:pt>
                <c:pt idx="247">
                  <c:v>8.2965153306290937E-2</c:v>
                </c:pt>
                <c:pt idx="248">
                  <c:v>9.2314707156091858E-2</c:v>
                </c:pt>
                <c:pt idx="249">
                  <c:v>9.7741370314449683E-2</c:v>
                </c:pt>
                <c:pt idx="250">
                  <c:v>0.10979478099047223</c:v>
                </c:pt>
                <c:pt idx="251">
                  <c:v>0.1014635546113707</c:v>
                </c:pt>
                <c:pt idx="252">
                  <c:v>9.8800352608886602E-2</c:v>
                </c:pt>
                <c:pt idx="253">
                  <c:v>0.10446687273457865</c:v>
                </c:pt>
                <c:pt idx="254">
                  <c:v>0.11137471720592425</c:v>
                </c:pt>
                <c:pt idx="255">
                  <c:v>0.11843376775185553</c:v>
                </c:pt>
                <c:pt idx="256">
                  <c:v>0.124225283871196</c:v>
                </c:pt>
                <c:pt idx="257">
                  <c:v>0.13273318225704611</c:v>
                </c:pt>
                <c:pt idx="258">
                  <c:v>0.13472777927305424</c:v>
                </c:pt>
                <c:pt idx="259">
                  <c:v>0.13457742291712935</c:v>
                </c:pt>
                <c:pt idx="260">
                  <c:v>0.15629319538272571</c:v>
                </c:pt>
                <c:pt idx="261">
                  <c:v>0.14312158339991291</c:v>
                </c:pt>
                <c:pt idx="262">
                  <c:v>0.14136647894244064</c:v>
                </c:pt>
                <c:pt idx="263">
                  <c:v>0.14744768443623216</c:v>
                </c:pt>
                <c:pt idx="264">
                  <c:v>0.14769267846738335</c:v>
                </c:pt>
                <c:pt idx="265">
                  <c:v>0.14653680530629692</c:v>
                </c:pt>
                <c:pt idx="266">
                  <c:v>0.13647268066967183</c:v>
                </c:pt>
                <c:pt idx="267">
                  <c:v>0.13509851672885392</c:v>
                </c:pt>
                <c:pt idx="268">
                  <c:v>0.13226357291043503</c:v>
                </c:pt>
                <c:pt idx="269">
                  <c:v>0.14254563604053128</c:v>
                </c:pt>
                <c:pt idx="270">
                  <c:v>0.14993188096827301</c:v>
                </c:pt>
                <c:pt idx="271">
                  <c:v>0.13791885788071109</c:v>
                </c:pt>
                <c:pt idx="272">
                  <c:v>0.1357275501049082</c:v>
                </c:pt>
                <c:pt idx="273">
                  <c:v>0.15209252963761888</c:v>
                </c:pt>
                <c:pt idx="274">
                  <c:v>0.13726217084717526</c:v>
                </c:pt>
                <c:pt idx="275">
                  <c:v>0.14369042407203855</c:v>
                </c:pt>
                <c:pt idx="276">
                  <c:v>0.1285446845486542</c:v>
                </c:pt>
                <c:pt idx="277">
                  <c:v>0.13460555836957108</c:v>
                </c:pt>
                <c:pt idx="278">
                  <c:v>0.13758104857630851</c:v>
                </c:pt>
                <c:pt idx="279">
                  <c:v>0.13009091366030401</c:v>
                </c:pt>
                <c:pt idx="280">
                  <c:v>0.12538442698308261</c:v>
                </c:pt>
                <c:pt idx="281">
                  <c:v>0.12009016668327288</c:v>
                </c:pt>
                <c:pt idx="282">
                  <c:v>0.11862553592144942</c:v>
                </c:pt>
                <c:pt idx="283">
                  <c:v>0.10880122779084829</c:v>
                </c:pt>
                <c:pt idx="284">
                  <c:v>0.10841686207455627</c:v>
                </c:pt>
                <c:pt idx="285">
                  <c:v>0.11482270485918403</c:v>
                </c:pt>
                <c:pt idx="286">
                  <c:v>0.11129309918681835</c:v>
                </c:pt>
                <c:pt idx="287">
                  <c:v>0.11684717941905208</c:v>
                </c:pt>
                <c:pt idx="288">
                  <c:v>0.11435864289650849</c:v>
                </c:pt>
                <c:pt idx="289">
                  <c:v>0.11247095340634082</c:v>
                </c:pt>
                <c:pt idx="290">
                  <c:v>0.11537592156457446</c:v>
                </c:pt>
                <c:pt idx="291">
                  <c:v>0.12636566557136361</c:v>
                </c:pt>
                <c:pt idx="292">
                  <c:v>0.11857192169818771</c:v>
                </c:pt>
                <c:pt idx="293">
                  <c:v>0.10618874558120432</c:v>
                </c:pt>
                <c:pt idx="294">
                  <c:v>0.10526437250727888</c:v>
                </c:pt>
                <c:pt idx="295">
                  <c:v>9.8784780599821348E-2</c:v>
                </c:pt>
                <c:pt idx="296">
                  <c:v>9.1615879999957295E-2</c:v>
                </c:pt>
                <c:pt idx="297">
                  <c:v>8.8454032848251055E-2</c:v>
                </c:pt>
                <c:pt idx="298">
                  <c:v>7.8914419387583284E-2</c:v>
                </c:pt>
                <c:pt idx="299">
                  <c:v>6.8525179436231126E-2</c:v>
                </c:pt>
                <c:pt idx="300">
                  <c:v>9.2339807839693908E-2</c:v>
                </c:pt>
                <c:pt idx="301">
                  <c:v>8.3612916969393603E-2</c:v>
                </c:pt>
                <c:pt idx="302">
                  <c:v>6.949528081552267E-2</c:v>
                </c:pt>
                <c:pt idx="303">
                  <c:v>6.4564406615646122E-2</c:v>
                </c:pt>
                <c:pt idx="304">
                  <c:v>5.1515033445816732E-2</c:v>
                </c:pt>
                <c:pt idx="305">
                  <c:v>5.27007481123705E-2</c:v>
                </c:pt>
                <c:pt idx="306">
                  <c:v>6.4822603289267644E-2</c:v>
                </c:pt>
                <c:pt idx="307">
                  <c:v>5.7198680295973851E-2</c:v>
                </c:pt>
                <c:pt idx="308">
                  <c:v>4.5716675210539452E-2</c:v>
                </c:pt>
                <c:pt idx="309">
                  <c:v>3.8813980728832721E-2</c:v>
                </c:pt>
                <c:pt idx="310">
                  <c:v>4.3422579592661485E-2</c:v>
                </c:pt>
                <c:pt idx="311">
                  <c:v>2.9994874640720481E-2</c:v>
                </c:pt>
                <c:pt idx="312">
                  <c:v>3.568520846086292E-2</c:v>
                </c:pt>
                <c:pt idx="313">
                  <c:v>2.471044573532874E-2</c:v>
                </c:pt>
                <c:pt idx="314">
                  <c:v>2.140874069144522E-2</c:v>
                </c:pt>
                <c:pt idx="315">
                  <c:v>1.5032195108944943E-2</c:v>
                </c:pt>
                <c:pt idx="316">
                  <c:v>3.1299828259857609E-2</c:v>
                </c:pt>
                <c:pt idx="317">
                  <c:v>2.1119261969771673E-2</c:v>
                </c:pt>
                <c:pt idx="318">
                  <c:v>2.2483807608648466E-2</c:v>
                </c:pt>
                <c:pt idx="319">
                  <c:v>2.4949533545629985E-2</c:v>
                </c:pt>
                <c:pt idx="320">
                  <c:v>3.2843711280629045E-2</c:v>
                </c:pt>
                <c:pt idx="321">
                  <c:v>2.0306522392709546E-2</c:v>
                </c:pt>
                <c:pt idx="322">
                  <c:v>2.6431866885178918E-2</c:v>
                </c:pt>
                <c:pt idx="323">
                  <c:v>3.6198196700000553E-2</c:v>
                </c:pt>
                <c:pt idx="324">
                  <c:v>2.1130928957187094E-2</c:v>
                </c:pt>
                <c:pt idx="325">
                  <c:v>1.2396184600021905E-2</c:v>
                </c:pt>
                <c:pt idx="326">
                  <c:v>1.1364334353174466E-2</c:v>
                </c:pt>
                <c:pt idx="327">
                  <c:v>5.7071208716525106E-4</c:v>
                </c:pt>
                <c:pt idx="328">
                  <c:v>-4.3506438013311433E-3</c:v>
                </c:pt>
                <c:pt idx="329">
                  <c:v>-5.6823575185944823E-3</c:v>
                </c:pt>
                <c:pt idx="330">
                  <c:v>-1.6155742811321257E-2</c:v>
                </c:pt>
                <c:pt idx="331">
                  <c:v>-1.4320758820244733E-2</c:v>
                </c:pt>
                <c:pt idx="332">
                  <c:v>-3.2801632539331471E-3</c:v>
                </c:pt>
                <c:pt idx="333">
                  <c:v>-6.2072684079635728E-3</c:v>
                </c:pt>
                <c:pt idx="334">
                  <c:v>-3.4794037250774237E-3</c:v>
                </c:pt>
                <c:pt idx="335">
                  <c:v>-5.4720734911225645E-3</c:v>
                </c:pt>
                <c:pt idx="336">
                  <c:v>-6.9456769490472831E-3</c:v>
                </c:pt>
                <c:pt idx="337">
                  <c:v>-1.4566004114872699E-2</c:v>
                </c:pt>
                <c:pt idx="338">
                  <c:v>-2.277737610146292E-2</c:v>
                </c:pt>
                <c:pt idx="339">
                  <c:v>-2.4757184685243606E-2</c:v>
                </c:pt>
                <c:pt idx="340">
                  <c:v>-2.3187205988002415E-2</c:v>
                </c:pt>
                <c:pt idx="341">
                  <c:v>-2.4613202890084351E-2</c:v>
                </c:pt>
                <c:pt idx="342">
                  <c:v>-3.2781680312102969E-2</c:v>
                </c:pt>
                <c:pt idx="343">
                  <c:v>-3.2665348338805369E-2</c:v>
                </c:pt>
                <c:pt idx="344">
                  <c:v>-2.5652228573536086E-2</c:v>
                </c:pt>
                <c:pt idx="345">
                  <c:v>-3.259785811796647E-2</c:v>
                </c:pt>
                <c:pt idx="346">
                  <c:v>-3.6980130367209492E-2</c:v>
                </c:pt>
                <c:pt idx="347">
                  <c:v>-3.4469162862900728E-2</c:v>
                </c:pt>
                <c:pt idx="348">
                  <c:v>-3.4788909246150038E-2</c:v>
                </c:pt>
                <c:pt idx="349">
                  <c:v>-3.877658424015077E-2</c:v>
                </c:pt>
                <c:pt idx="350">
                  <c:v>-3.6770216617209257E-2</c:v>
                </c:pt>
                <c:pt idx="351">
                  <c:v>-4.0055168319382217E-2</c:v>
                </c:pt>
                <c:pt idx="352">
                  <c:v>-3.2548084516211023E-2</c:v>
                </c:pt>
                <c:pt idx="353">
                  <c:v>-4.454156662184465E-2</c:v>
                </c:pt>
                <c:pt idx="354">
                  <c:v>-4.7218526290227401E-2</c:v>
                </c:pt>
                <c:pt idx="355">
                  <c:v>-6.2490756475773367E-2</c:v>
                </c:pt>
                <c:pt idx="356">
                  <c:v>-6.0261437926931408E-2</c:v>
                </c:pt>
                <c:pt idx="357">
                  <c:v>-6.5310268163870436E-2</c:v>
                </c:pt>
                <c:pt idx="358">
                  <c:v>-6.4646876307919474E-2</c:v>
                </c:pt>
                <c:pt idx="359">
                  <c:v>-5.0600680261918982E-2</c:v>
                </c:pt>
                <c:pt idx="360">
                  <c:v>-5.706682568549637E-2</c:v>
                </c:pt>
                <c:pt idx="361">
                  <c:v>-4.7592016104728317E-2</c:v>
                </c:pt>
                <c:pt idx="362">
                  <c:v>-5.5852753937252912E-2</c:v>
                </c:pt>
                <c:pt idx="363">
                  <c:v>-5.9693250459557652E-2</c:v>
                </c:pt>
                <c:pt idx="364">
                  <c:v>-5.900685847591447E-2</c:v>
                </c:pt>
                <c:pt idx="365">
                  <c:v>-5.6603948616342069E-2</c:v>
                </c:pt>
                <c:pt idx="366">
                  <c:v>-5.901826792564388E-2</c:v>
                </c:pt>
                <c:pt idx="367">
                  <c:v>-6.5321514453445598E-2</c:v>
                </c:pt>
                <c:pt idx="368">
                  <c:v>-6.2097983746418964E-2</c:v>
                </c:pt>
                <c:pt idx="369">
                  <c:v>-4.9336742523342039E-2</c:v>
                </c:pt>
                <c:pt idx="370">
                  <c:v>-4.2211097922504E-2</c:v>
                </c:pt>
                <c:pt idx="371">
                  <c:v>-4.7072780061806929E-2</c:v>
                </c:pt>
                <c:pt idx="372">
                  <c:v>-5.0015295655001318E-2</c:v>
                </c:pt>
                <c:pt idx="373">
                  <c:v>-3.5583417099671812E-2</c:v>
                </c:pt>
                <c:pt idx="374">
                  <c:v>-3.7586359179063299E-2</c:v>
                </c:pt>
                <c:pt idx="375">
                  <c:v>-3.3950226360428847E-2</c:v>
                </c:pt>
                <c:pt idx="376">
                  <c:v>-3.3567852552569576E-2</c:v>
                </c:pt>
                <c:pt idx="377">
                  <c:v>-2.7515431188070653E-2</c:v>
                </c:pt>
                <c:pt idx="378">
                  <c:v>-2.2132163883696404E-2</c:v>
                </c:pt>
                <c:pt idx="379">
                  <c:v>-2.3713411126980142E-2</c:v>
                </c:pt>
                <c:pt idx="380">
                  <c:v>-3.088212308695969E-2</c:v>
                </c:pt>
                <c:pt idx="381">
                  <c:v>-3.7457451316434277E-2</c:v>
                </c:pt>
                <c:pt idx="382">
                  <c:v>-3.3970196586847037E-2</c:v>
                </c:pt>
                <c:pt idx="383">
                  <c:v>-4.2224785405059015E-2</c:v>
                </c:pt>
                <c:pt idx="384">
                  <c:v>-4.5630095395500565E-2</c:v>
                </c:pt>
                <c:pt idx="385">
                  <c:v>-5.0236421366743972E-2</c:v>
                </c:pt>
                <c:pt idx="386">
                  <c:v>-4.160793857946106E-2</c:v>
                </c:pt>
                <c:pt idx="387">
                  <c:v>-4.2819449636824609E-2</c:v>
                </c:pt>
                <c:pt idx="388">
                  <c:v>-4.2816301356623745E-2</c:v>
                </c:pt>
                <c:pt idx="389">
                  <c:v>-5.2115638818424383E-2</c:v>
                </c:pt>
                <c:pt idx="390">
                  <c:v>-4.4616001161989945E-2</c:v>
                </c:pt>
                <c:pt idx="391">
                  <c:v>-4.4052715104796879E-2</c:v>
                </c:pt>
                <c:pt idx="392">
                  <c:v>-4.4930836162659755E-2</c:v>
                </c:pt>
                <c:pt idx="393">
                  <c:v>-4.0159590382917755E-2</c:v>
                </c:pt>
                <c:pt idx="394">
                  <c:v>-4.1270875618839749E-2</c:v>
                </c:pt>
                <c:pt idx="395">
                  <c:v>-4.1312543334495536E-2</c:v>
                </c:pt>
                <c:pt idx="396">
                  <c:v>-5.0768742228425326E-2</c:v>
                </c:pt>
                <c:pt idx="397">
                  <c:v>-4.6861056671434989E-2</c:v>
                </c:pt>
                <c:pt idx="398">
                  <c:v>-5.5262624059093199E-2</c:v>
                </c:pt>
                <c:pt idx="399">
                  <c:v>-5.2444253605255411E-2</c:v>
                </c:pt>
                <c:pt idx="400">
                  <c:v>-5.316579384304862E-2</c:v>
                </c:pt>
                <c:pt idx="401">
                  <c:v>-5.8658046620827554E-2</c:v>
                </c:pt>
                <c:pt idx="402">
                  <c:v>-6.7220401514162614E-2</c:v>
                </c:pt>
                <c:pt idx="403">
                  <c:v>-7.2337402958558061E-2</c:v>
                </c:pt>
                <c:pt idx="404">
                  <c:v>-7.5255476116052572E-2</c:v>
                </c:pt>
                <c:pt idx="405">
                  <c:v>-7.3121262146240165E-2</c:v>
                </c:pt>
                <c:pt idx="406">
                  <c:v>-6.2031832233151771E-2</c:v>
                </c:pt>
                <c:pt idx="407">
                  <c:v>-6.6349470516178871E-2</c:v>
                </c:pt>
                <c:pt idx="408">
                  <c:v>-6.7819483073575423E-2</c:v>
                </c:pt>
                <c:pt idx="409">
                  <c:v>-7.0233679466843946E-2</c:v>
                </c:pt>
                <c:pt idx="410">
                  <c:v>-6.821034643408258E-2</c:v>
                </c:pt>
                <c:pt idx="411">
                  <c:v>-6.7121279240855064E-2</c:v>
                </c:pt>
                <c:pt idx="412">
                  <c:v>-7.0114396857676106E-2</c:v>
                </c:pt>
                <c:pt idx="413">
                  <c:v>-7.478884840046196E-2</c:v>
                </c:pt>
                <c:pt idx="414">
                  <c:v>-7.6043011749595241E-2</c:v>
                </c:pt>
                <c:pt idx="415">
                  <c:v>-6.9695950163637083E-2</c:v>
                </c:pt>
                <c:pt idx="416">
                  <c:v>-6.7693059399476591E-2</c:v>
                </c:pt>
                <c:pt idx="417">
                  <c:v>-7.8230482301604648E-2</c:v>
                </c:pt>
                <c:pt idx="418">
                  <c:v>-7.4828550537931318E-2</c:v>
                </c:pt>
                <c:pt idx="419">
                  <c:v>-6.6364385976238741E-2</c:v>
                </c:pt>
                <c:pt idx="420">
                  <c:v>-5.727346814630066E-2</c:v>
                </c:pt>
                <c:pt idx="421">
                  <c:v>-4.4765033943755167E-2</c:v>
                </c:pt>
                <c:pt idx="422">
                  <c:v>-4.2550131164269651E-2</c:v>
                </c:pt>
                <c:pt idx="423">
                  <c:v>-5.1820241487428177E-2</c:v>
                </c:pt>
                <c:pt idx="424">
                  <c:v>-5.405880966348179E-2</c:v>
                </c:pt>
                <c:pt idx="425">
                  <c:v>-5.068184145884385E-2</c:v>
                </c:pt>
                <c:pt idx="426">
                  <c:v>-4.5463563082315868E-2</c:v>
                </c:pt>
                <c:pt idx="427">
                  <c:v>-4.3381180158322583E-2</c:v>
                </c:pt>
                <c:pt idx="428">
                  <c:v>-4.6343347050591496E-2</c:v>
                </c:pt>
                <c:pt idx="429">
                  <c:v>-3.839011116026695E-2</c:v>
                </c:pt>
                <c:pt idx="430">
                  <c:v>-4.410294381452242E-2</c:v>
                </c:pt>
                <c:pt idx="431">
                  <c:v>-4.9093171829441312E-2</c:v>
                </c:pt>
                <c:pt idx="432">
                  <c:v>-4.3457339072087882E-2</c:v>
                </c:pt>
                <c:pt idx="433">
                  <c:v>-3.2605363212734002E-2</c:v>
                </c:pt>
                <c:pt idx="434">
                  <c:v>-4.5514950103149175E-2</c:v>
                </c:pt>
                <c:pt idx="435">
                  <c:v>-4.9085022717482517E-2</c:v>
                </c:pt>
                <c:pt idx="436">
                  <c:v>-4.6928162572526334E-2</c:v>
                </c:pt>
                <c:pt idx="437">
                  <c:v>-5.3492026985407365E-2</c:v>
                </c:pt>
                <c:pt idx="438">
                  <c:v>-5.6298676510938499E-2</c:v>
                </c:pt>
                <c:pt idx="439">
                  <c:v>-5.9813223838299297E-2</c:v>
                </c:pt>
                <c:pt idx="440">
                  <c:v>-4.752759704000864E-2</c:v>
                </c:pt>
                <c:pt idx="441">
                  <c:v>-4.7039717686333762E-2</c:v>
                </c:pt>
                <c:pt idx="442">
                  <c:v>-4.3021833499174419E-2</c:v>
                </c:pt>
                <c:pt idx="443">
                  <c:v>-3.8099871217086502E-2</c:v>
                </c:pt>
                <c:pt idx="444">
                  <c:v>-5.3483105148233012E-2</c:v>
                </c:pt>
                <c:pt idx="445">
                  <c:v>-5.234428775468291E-2</c:v>
                </c:pt>
                <c:pt idx="446">
                  <c:v>-5.5736550691030513E-2</c:v>
                </c:pt>
                <c:pt idx="447">
                  <c:v>-4.8095487111564347E-2</c:v>
                </c:pt>
                <c:pt idx="448">
                  <c:v>-5.0212617788547097E-2</c:v>
                </c:pt>
                <c:pt idx="449">
                  <c:v>-5.1348760574860063E-2</c:v>
                </c:pt>
                <c:pt idx="450">
                  <c:v>-5.2558274932135988E-2</c:v>
                </c:pt>
                <c:pt idx="451">
                  <c:v>-5.0861583189587056E-2</c:v>
                </c:pt>
                <c:pt idx="452">
                  <c:v>-5.4584831807297958E-2</c:v>
                </c:pt>
                <c:pt idx="453">
                  <c:v>-5.595292887896329E-2</c:v>
                </c:pt>
                <c:pt idx="454">
                  <c:v>-5.5367253691433783E-2</c:v>
                </c:pt>
                <c:pt idx="455">
                  <c:v>-4.5560771060064544E-2</c:v>
                </c:pt>
                <c:pt idx="456">
                  <c:v>-4.2932934450826507E-2</c:v>
                </c:pt>
                <c:pt idx="457">
                  <c:v>-4.2435972018923553E-2</c:v>
                </c:pt>
                <c:pt idx="458">
                  <c:v>-4.1906552233055699E-2</c:v>
                </c:pt>
                <c:pt idx="459">
                  <c:v>-4.2241110842647797E-2</c:v>
                </c:pt>
                <c:pt idx="460">
                  <c:v>-5.1094475065957622E-2</c:v>
                </c:pt>
                <c:pt idx="461">
                  <c:v>-4.5316585975331704E-2</c:v>
                </c:pt>
                <c:pt idx="462">
                  <c:v>-3.0637508102020948E-2</c:v>
                </c:pt>
                <c:pt idx="463">
                  <c:v>-2.5066863984154971E-2</c:v>
                </c:pt>
                <c:pt idx="464">
                  <c:v>-2.2782595504323905E-2</c:v>
                </c:pt>
                <c:pt idx="465">
                  <c:v>-8.9948207720874709E-3</c:v>
                </c:pt>
                <c:pt idx="466">
                  <c:v>-7.381357271771939E-3</c:v>
                </c:pt>
                <c:pt idx="467">
                  <c:v>-1.7888273881260814E-2</c:v>
                </c:pt>
                <c:pt idx="468">
                  <c:v>-1.7554407063719701E-2</c:v>
                </c:pt>
                <c:pt idx="469">
                  <c:v>-1.2395019988104652E-2</c:v>
                </c:pt>
                <c:pt idx="470">
                  <c:v>-1.888429999443992E-2</c:v>
                </c:pt>
                <c:pt idx="471">
                  <c:v>-2.0727475663302197E-2</c:v>
                </c:pt>
                <c:pt idx="472">
                  <c:v>-1.8681742171042046E-2</c:v>
                </c:pt>
                <c:pt idx="473">
                  <c:v>-2.241541860344589E-2</c:v>
                </c:pt>
                <c:pt idx="474">
                  <c:v>-2.4376327243216721E-2</c:v>
                </c:pt>
                <c:pt idx="475">
                  <c:v>-1.7469465371797339E-2</c:v>
                </c:pt>
                <c:pt idx="476">
                  <c:v>-1.1622789311868782E-2</c:v>
                </c:pt>
                <c:pt idx="477">
                  <c:v>-7.8473270249328451E-3</c:v>
                </c:pt>
                <c:pt idx="478">
                  <c:v>-1.669703878719293E-2</c:v>
                </c:pt>
                <c:pt idx="479">
                  <c:v>-1.1168181793535155E-2</c:v>
                </c:pt>
                <c:pt idx="480">
                  <c:v>-7.5332917485047618E-3</c:v>
                </c:pt>
                <c:pt idx="481">
                  <c:v>-9.4624245825042468E-3</c:v>
                </c:pt>
                <c:pt idx="482">
                  <c:v>-9.810582372389685E-3</c:v>
                </c:pt>
                <c:pt idx="483">
                  <c:v>-2.956203343543135E-3</c:v>
                </c:pt>
                <c:pt idx="484">
                  <c:v>-4.7014416556931393E-3</c:v>
                </c:pt>
                <c:pt idx="485">
                  <c:v>7.1055192774322215E-3</c:v>
                </c:pt>
                <c:pt idx="486">
                  <c:v>1.6160510467427419E-2</c:v>
                </c:pt>
                <c:pt idx="487">
                  <c:v>1.5791078733809444E-2</c:v>
                </c:pt>
                <c:pt idx="488">
                  <c:v>2.859545952436204E-2</c:v>
                </c:pt>
                <c:pt idx="489">
                  <c:v>2.2569102238552248E-2</c:v>
                </c:pt>
                <c:pt idx="490">
                  <c:v>2.5273191606784085E-2</c:v>
                </c:pt>
                <c:pt idx="491">
                  <c:v>1.8114550979662601E-2</c:v>
                </c:pt>
                <c:pt idx="492">
                  <c:v>2.5040417458026907E-2</c:v>
                </c:pt>
                <c:pt idx="493">
                  <c:v>1.3726798671742185E-2</c:v>
                </c:pt>
                <c:pt idx="494">
                  <c:v>2.2752033475965123E-2</c:v>
                </c:pt>
                <c:pt idx="495">
                  <c:v>1.3686156865930025E-2</c:v>
                </c:pt>
                <c:pt idx="496">
                  <c:v>1.8114708784432324E-3</c:v>
                </c:pt>
                <c:pt idx="497">
                  <c:v>-1.7946897881441461E-2</c:v>
                </c:pt>
                <c:pt idx="498">
                  <c:v>-2.9511190005035208E-2</c:v>
                </c:pt>
                <c:pt idx="499">
                  <c:v>0</c:v>
                </c:pt>
              </c:numCache>
            </c:numRef>
          </c:val>
          <c:smooth val="0"/>
          <c:extLst>
            <c:ext xmlns:c16="http://schemas.microsoft.com/office/drawing/2014/chart" uri="{C3380CC4-5D6E-409C-BE32-E72D297353CC}">
              <c16:uniqueId val="{00000000-9248-A447-87F4-8D2FA376D835}"/>
            </c:ext>
          </c:extLst>
        </c:ser>
        <c:dLbls>
          <c:showLegendKey val="0"/>
          <c:showVal val="0"/>
          <c:showCatName val="0"/>
          <c:showSerName val="0"/>
          <c:showPercent val="0"/>
          <c:showBubbleSize val="0"/>
        </c:dLbls>
        <c:hiLowLines>
          <c:spPr>
            <a:ln w="0">
              <a:noFill/>
            </a:ln>
          </c:spPr>
        </c:hiLowLines>
        <c:marker val="1"/>
        <c:smooth val="0"/>
        <c:axId val="79036191"/>
        <c:axId val="83860032"/>
      </c:lineChart>
      <c:lineChart>
        <c:grouping val="standard"/>
        <c:varyColors val="0"/>
        <c:ser>
          <c:idx val="1"/>
          <c:order val="1"/>
          <c:tx>
            <c:v>Market Price</c:v>
          </c:tx>
          <c:spPr>
            <a:ln w="28440" cap="rnd">
              <a:solidFill>
                <a:srgbClr val="4472C4"/>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'To Delete'!$A$2:$A$501</c:f>
              <c:numCache>
                <c:formatCode>m/d/yy</c:formatCode>
                <c:ptCount val="500"/>
                <c:pt idx="0">
                  <c:v>36526</c:v>
                </c:pt>
                <c:pt idx="1">
                  <c:v>36527</c:v>
                </c:pt>
                <c:pt idx="2">
                  <c:v>36528</c:v>
                </c:pt>
                <c:pt idx="3">
                  <c:v>36529</c:v>
                </c:pt>
                <c:pt idx="4">
                  <c:v>36530</c:v>
                </c:pt>
                <c:pt idx="5">
                  <c:v>36531</c:v>
                </c:pt>
                <c:pt idx="6">
                  <c:v>36532</c:v>
                </c:pt>
                <c:pt idx="7">
                  <c:v>36533</c:v>
                </c:pt>
                <c:pt idx="8">
                  <c:v>36534</c:v>
                </c:pt>
                <c:pt idx="9">
                  <c:v>36535</c:v>
                </c:pt>
                <c:pt idx="10">
                  <c:v>36536</c:v>
                </c:pt>
                <c:pt idx="11">
                  <c:v>36537</c:v>
                </c:pt>
                <c:pt idx="12">
                  <c:v>36538</c:v>
                </c:pt>
                <c:pt idx="13">
                  <c:v>36539</c:v>
                </c:pt>
                <c:pt idx="14">
                  <c:v>36540</c:v>
                </c:pt>
                <c:pt idx="15">
                  <c:v>36541</c:v>
                </c:pt>
                <c:pt idx="16">
                  <c:v>36542</c:v>
                </c:pt>
                <c:pt idx="17">
                  <c:v>36543</c:v>
                </c:pt>
                <c:pt idx="18">
                  <c:v>36544</c:v>
                </c:pt>
                <c:pt idx="19">
                  <c:v>36545</c:v>
                </c:pt>
                <c:pt idx="20">
                  <c:v>36546</c:v>
                </c:pt>
                <c:pt idx="21">
                  <c:v>36547</c:v>
                </c:pt>
                <c:pt idx="22">
                  <c:v>36548</c:v>
                </c:pt>
                <c:pt idx="23">
                  <c:v>36549</c:v>
                </c:pt>
                <c:pt idx="24">
                  <c:v>36550</c:v>
                </c:pt>
                <c:pt idx="25">
                  <c:v>36551</c:v>
                </c:pt>
                <c:pt idx="26">
                  <c:v>36552</c:v>
                </c:pt>
                <c:pt idx="27">
                  <c:v>36553</c:v>
                </c:pt>
                <c:pt idx="28">
                  <c:v>36554</c:v>
                </c:pt>
                <c:pt idx="29">
                  <c:v>36555</c:v>
                </c:pt>
                <c:pt idx="30">
                  <c:v>36556</c:v>
                </c:pt>
                <c:pt idx="31">
                  <c:v>36557</c:v>
                </c:pt>
                <c:pt idx="32">
                  <c:v>36558</c:v>
                </c:pt>
                <c:pt idx="33">
                  <c:v>36559</c:v>
                </c:pt>
                <c:pt idx="34">
                  <c:v>36560</c:v>
                </c:pt>
                <c:pt idx="35">
                  <c:v>36561</c:v>
                </c:pt>
                <c:pt idx="36">
                  <c:v>36562</c:v>
                </c:pt>
                <c:pt idx="37">
                  <c:v>36563</c:v>
                </c:pt>
                <c:pt idx="38">
                  <c:v>36564</c:v>
                </c:pt>
                <c:pt idx="39">
                  <c:v>36565</c:v>
                </c:pt>
                <c:pt idx="40">
                  <c:v>36566</c:v>
                </c:pt>
                <c:pt idx="41">
                  <c:v>36567</c:v>
                </c:pt>
                <c:pt idx="42">
                  <c:v>36568</c:v>
                </c:pt>
                <c:pt idx="43">
                  <c:v>36569</c:v>
                </c:pt>
                <c:pt idx="44">
                  <c:v>36570</c:v>
                </c:pt>
                <c:pt idx="45">
                  <c:v>36571</c:v>
                </c:pt>
                <c:pt idx="46">
                  <c:v>36572</c:v>
                </c:pt>
                <c:pt idx="47">
                  <c:v>36573</c:v>
                </c:pt>
                <c:pt idx="48">
                  <c:v>36574</c:v>
                </c:pt>
                <c:pt idx="49">
                  <c:v>36575</c:v>
                </c:pt>
                <c:pt idx="50">
                  <c:v>36576</c:v>
                </c:pt>
                <c:pt idx="51">
                  <c:v>36577</c:v>
                </c:pt>
                <c:pt idx="52">
                  <c:v>36578</c:v>
                </c:pt>
                <c:pt idx="53">
                  <c:v>36579</c:v>
                </c:pt>
                <c:pt idx="54">
                  <c:v>36580</c:v>
                </c:pt>
                <c:pt idx="55">
                  <c:v>36581</c:v>
                </c:pt>
                <c:pt idx="56">
                  <c:v>36582</c:v>
                </c:pt>
                <c:pt idx="57">
                  <c:v>36583</c:v>
                </c:pt>
                <c:pt idx="58">
                  <c:v>36584</c:v>
                </c:pt>
                <c:pt idx="59">
                  <c:v>36585</c:v>
                </c:pt>
                <c:pt idx="60">
                  <c:v>36586</c:v>
                </c:pt>
                <c:pt idx="61">
                  <c:v>36587</c:v>
                </c:pt>
                <c:pt idx="62">
                  <c:v>36588</c:v>
                </c:pt>
                <c:pt idx="63">
                  <c:v>36589</c:v>
                </c:pt>
                <c:pt idx="64">
                  <c:v>36590</c:v>
                </c:pt>
                <c:pt idx="65">
                  <c:v>36591</c:v>
                </c:pt>
                <c:pt idx="66">
                  <c:v>36592</c:v>
                </c:pt>
                <c:pt idx="67">
                  <c:v>36593</c:v>
                </c:pt>
                <c:pt idx="68">
                  <c:v>36594</c:v>
                </c:pt>
                <c:pt idx="69">
                  <c:v>36595</c:v>
                </c:pt>
                <c:pt idx="70">
                  <c:v>36596</c:v>
                </c:pt>
                <c:pt idx="71">
                  <c:v>36597</c:v>
                </c:pt>
                <c:pt idx="72">
                  <c:v>36598</c:v>
                </c:pt>
                <c:pt idx="73">
                  <c:v>36599</c:v>
                </c:pt>
                <c:pt idx="74">
                  <c:v>36600</c:v>
                </c:pt>
                <c:pt idx="75">
                  <c:v>36601</c:v>
                </c:pt>
                <c:pt idx="76">
                  <c:v>36602</c:v>
                </c:pt>
                <c:pt idx="77">
                  <c:v>36603</c:v>
                </c:pt>
                <c:pt idx="78">
                  <c:v>36604</c:v>
                </c:pt>
                <c:pt idx="79">
                  <c:v>36605</c:v>
                </c:pt>
                <c:pt idx="80">
                  <c:v>36606</c:v>
                </c:pt>
                <c:pt idx="81">
                  <c:v>36607</c:v>
                </c:pt>
                <c:pt idx="82">
                  <c:v>36608</c:v>
                </c:pt>
                <c:pt idx="83">
                  <c:v>36609</c:v>
                </c:pt>
                <c:pt idx="84">
                  <c:v>36610</c:v>
                </c:pt>
                <c:pt idx="85">
                  <c:v>36611</c:v>
                </c:pt>
                <c:pt idx="86">
                  <c:v>36612</c:v>
                </c:pt>
                <c:pt idx="87">
                  <c:v>36613</c:v>
                </c:pt>
                <c:pt idx="88">
                  <c:v>36614</c:v>
                </c:pt>
                <c:pt idx="89">
                  <c:v>36615</c:v>
                </c:pt>
                <c:pt idx="90">
                  <c:v>36616</c:v>
                </c:pt>
                <c:pt idx="91">
                  <c:v>36617</c:v>
                </c:pt>
                <c:pt idx="92">
                  <c:v>36618</c:v>
                </c:pt>
                <c:pt idx="93">
                  <c:v>36619</c:v>
                </c:pt>
                <c:pt idx="94">
                  <c:v>36620</c:v>
                </c:pt>
                <c:pt idx="95">
                  <c:v>36621</c:v>
                </c:pt>
                <c:pt idx="96">
                  <c:v>36622</c:v>
                </c:pt>
                <c:pt idx="97">
                  <c:v>36623</c:v>
                </c:pt>
                <c:pt idx="98">
                  <c:v>36624</c:v>
                </c:pt>
                <c:pt idx="99">
                  <c:v>36625</c:v>
                </c:pt>
                <c:pt idx="100">
                  <c:v>36626</c:v>
                </c:pt>
                <c:pt idx="101">
                  <c:v>36627</c:v>
                </c:pt>
                <c:pt idx="102">
                  <c:v>36628</c:v>
                </c:pt>
                <c:pt idx="103">
                  <c:v>36629</c:v>
                </c:pt>
                <c:pt idx="104">
                  <c:v>36630</c:v>
                </c:pt>
                <c:pt idx="105">
                  <c:v>36631</c:v>
                </c:pt>
                <c:pt idx="106">
                  <c:v>36632</c:v>
                </c:pt>
                <c:pt idx="107">
                  <c:v>36633</c:v>
                </c:pt>
                <c:pt idx="108">
                  <c:v>36634</c:v>
                </c:pt>
                <c:pt idx="109">
                  <c:v>36635</c:v>
                </c:pt>
                <c:pt idx="110">
                  <c:v>36636</c:v>
                </c:pt>
                <c:pt idx="111">
                  <c:v>36637</c:v>
                </c:pt>
                <c:pt idx="112">
                  <c:v>36638</c:v>
                </c:pt>
                <c:pt idx="113">
                  <c:v>36639</c:v>
                </c:pt>
                <c:pt idx="114">
                  <c:v>36640</c:v>
                </c:pt>
                <c:pt idx="115">
                  <c:v>36641</c:v>
                </c:pt>
                <c:pt idx="116">
                  <c:v>36642</c:v>
                </c:pt>
                <c:pt idx="117">
                  <c:v>36643</c:v>
                </c:pt>
                <c:pt idx="118">
                  <c:v>36644</c:v>
                </c:pt>
                <c:pt idx="119">
                  <c:v>36645</c:v>
                </c:pt>
                <c:pt idx="120">
                  <c:v>36646</c:v>
                </c:pt>
                <c:pt idx="121">
                  <c:v>36647</c:v>
                </c:pt>
                <c:pt idx="122">
                  <c:v>36648</c:v>
                </c:pt>
                <c:pt idx="123">
                  <c:v>36649</c:v>
                </c:pt>
                <c:pt idx="124">
                  <c:v>36650</c:v>
                </c:pt>
                <c:pt idx="125">
                  <c:v>36651</c:v>
                </c:pt>
                <c:pt idx="126">
                  <c:v>36652</c:v>
                </c:pt>
                <c:pt idx="127">
                  <c:v>36653</c:v>
                </c:pt>
                <c:pt idx="128">
                  <c:v>36654</c:v>
                </c:pt>
                <c:pt idx="129">
                  <c:v>36655</c:v>
                </c:pt>
                <c:pt idx="130">
                  <c:v>36656</c:v>
                </c:pt>
                <c:pt idx="131">
                  <c:v>36657</c:v>
                </c:pt>
                <c:pt idx="132">
                  <c:v>36658</c:v>
                </c:pt>
                <c:pt idx="133">
                  <c:v>36659</c:v>
                </c:pt>
                <c:pt idx="134">
                  <c:v>36660</c:v>
                </c:pt>
                <c:pt idx="135">
                  <c:v>36661</c:v>
                </c:pt>
                <c:pt idx="136">
                  <c:v>36662</c:v>
                </c:pt>
                <c:pt idx="137">
                  <c:v>36663</c:v>
                </c:pt>
                <c:pt idx="138">
                  <c:v>36664</c:v>
                </c:pt>
                <c:pt idx="139">
                  <c:v>36665</c:v>
                </c:pt>
                <c:pt idx="140">
                  <c:v>36666</c:v>
                </c:pt>
                <c:pt idx="141">
                  <c:v>36667</c:v>
                </c:pt>
                <c:pt idx="142">
                  <c:v>36668</c:v>
                </c:pt>
                <c:pt idx="143">
                  <c:v>36669</c:v>
                </c:pt>
                <c:pt idx="144">
                  <c:v>36670</c:v>
                </c:pt>
                <c:pt idx="145">
                  <c:v>36671</c:v>
                </c:pt>
                <c:pt idx="146">
                  <c:v>36672</c:v>
                </c:pt>
                <c:pt idx="147">
                  <c:v>36673</c:v>
                </c:pt>
                <c:pt idx="148">
                  <c:v>36674</c:v>
                </c:pt>
                <c:pt idx="149">
                  <c:v>36675</c:v>
                </c:pt>
                <c:pt idx="150">
                  <c:v>36676</c:v>
                </c:pt>
                <c:pt idx="151">
                  <c:v>36677</c:v>
                </c:pt>
                <c:pt idx="152">
                  <c:v>36678</c:v>
                </c:pt>
                <c:pt idx="153">
                  <c:v>36679</c:v>
                </c:pt>
                <c:pt idx="154">
                  <c:v>36680</c:v>
                </c:pt>
                <c:pt idx="155">
                  <c:v>36681</c:v>
                </c:pt>
                <c:pt idx="156">
                  <c:v>36682</c:v>
                </c:pt>
                <c:pt idx="157">
                  <c:v>36683</c:v>
                </c:pt>
                <c:pt idx="158">
                  <c:v>36684</c:v>
                </c:pt>
                <c:pt idx="159">
                  <c:v>36685</c:v>
                </c:pt>
                <c:pt idx="160">
                  <c:v>36686</c:v>
                </c:pt>
                <c:pt idx="161">
                  <c:v>36687</c:v>
                </c:pt>
                <c:pt idx="162">
                  <c:v>36688</c:v>
                </c:pt>
                <c:pt idx="163">
                  <c:v>36689</c:v>
                </c:pt>
                <c:pt idx="164">
                  <c:v>36690</c:v>
                </c:pt>
                <c:pt idx="165">
                  <c:v>36691</c:v>
                </c:pt>
                <c:pt idx="166">
                  <c:v>36692</c:v>
                </c:pt>
                <c:pt idx="167">
                  <c:v>36693</c:v>
                </c:pt>
                <c:pt idx="168">
                  <c:v>36694</c:v>
                </c:pt>
                <c:pt idx="169">
                  <c:v>36695</c:v>
                </c:pt>
                <c:pt idx="170">
                  <c:v>36696</c:v>
                </c:pt>
                <c:pt idx="171">
                  <c:v>36697</c:v>
                </c:pt>
                <c:pt idx="172">
                  <c:v>36698</c:v>
                </c:pt>
                <c:pt idx="173">
                  <c:v>36699</c:v>
                </c:pt>
                <c:pt idx="174">
                  <c:v>36700</c:v>
                </c:pt>
                <c:pt idx="175">
                  <c:v>36701</c:v>
                </c:pt>
                <c:pt idx="176">
                  <c:v>36702</c:v>
                </c:pt>
                <c:pt idx="177">
                  <c:v>36703</c:v>
                </c:pt>
                <c:pt idx="178">
                  <c:v>36704</c:v>
                </c:pt>
                <c:pt idx="179">
                  <c:v>36705</c:v>
                </c:pt>
                <c:pt idx="180">
                  <c:v>36706</c:v>
                </c:pt>
                <c:pt idx="181">
                  <c:v>36707</c:v>
                </c:pt>
                <c:pt idx="182">
                  <c:v>36708</c:v>
                </c:pt>
                <c:pt idx="183">
                  <c:v>36709</c:v>
                </c:pt>
                <c:pt idx="184">
                  <c:v>36710</c:v>
                </c:pt>
                <c:pt idx="185">
                  <c:v>36711</c:v>
                </c:pt>
                <c:pt idx="186">
                  <c:v>36712</c:v>
                </c:pt>
                <c:pt idx="187">
                  <c:v>36713</c:v>
                </c:pt>
                <c:pt idx="188">
                  <c:v>36714</c:v>
                </c:pt>
                <c:pt idx="189">
                  <c:v>36715</c:v>
                </c:pt>
                <c:pt idx="190">
                  <c:v>36716</c:v>
                </c:pt>
                <c:pt idx="191">
                  <c:v>36717</c:v>
                </c:pt>
                <c:pt idx="192">
                  <c:v>36718</c:v>
                </c:pt>
                <c:pt idx="193">
                  <c:v>36719</c:v>
                </c:pt>
                <c:pt idx="194">
                  <c:v>36720</c:v>
                </c:pt>
                <c:pt idx="195">
                  <c:v>36721</c:v>
                </c:pt>
                <c:pt idx="196">
                  <c:v>36722</c:v>
                </c:pt>
                <c:pt idx="197">
                  <c:v>36723</c:v>
                </c:pt>
                <c:pt idx="198">
                  <c:v>36724</c:v>
                </c:pt>
                <c:pt idx="199">
                  <c:v>36725</c:v>
                </c:pt>
                <c:pt idx="200">
                  <c:v>36726</c:v>
                </c:pt>
                <c:pt idx="201">
                  <c:v>36727</c:v>
                </c:pt>
                <c:pt idx="202">
                  <c:v>36728</c:v>
                </c:pt>
                <c:pt idx="203">
                  <c:v>36729</c:v>
                </c:pt>
                <c:pt idx="204">
                  <c:v>36730</c:v>
                </c:pt>
                <c:pt idx="205">
                  <c:v>36731</c:v>
                </c:pt>
                <c:pt idx="206">
                  <c:v>36732</c:v>
                </c:pt>
                <c:pt idx="207">
                  <c:v>36733</c:v>
                </c:pt>
                <c:pt idx="208">
                  <c:v>36734</c:v>
                </c:pt>
                <c:pt idx="209">
                  <c:v>36735</c:v>
                </c:pt>
                <c:pt idx="210">
                  <c:v>36736</c:v>
                </c:pt>
                <c:pt idx="211">
                  <c:v>36737</c:v>
                </c:pt>
                <c:pt idx="212">
                  <c:v>36738</c:v>
                </c:pt>
                <c:pt idx="213">
                  <c:v>36739</c:v>
                </c:pt>
                <c:pt idx="214">
                  <c:v>36740</c:v>
                </c:pt>
                <c:pt idx="215">
                  <c:v>36741</c:v>
                </c:pt>
                <c:pt idx="216">
                  <c:v>36742</c:v>
                </c:pt>
                <c:pt idx="217">
                  <c:v>36743</c:v>
                </c:pt>
                <c:pt idx="218">
                  <c:v>36744</c:v>
                </c:pt>
                <c:pt idx="219">
                  <c:v>36745</c:v>
                </c:pt>
                <c:pt idx="220">
                  <c:v>36746</c:v>
                </c:pt>
                <c:pt idx="221">
                  <c:v>36747</c:v>
                </c:pt>
                <c:pt idx="222">
                  <c:v>36748</c:v>
                </c:pt>
                <c:pt idx="223">
                  <c:v>36749</c:v>
                </c:pt>
                <c:pt idx="224">
                  <c:v>36750</c:v>
                </c:pt>
                <c:pt idx="225">
                  <c:v>36751</c:v>
                </c:pt>
                <c:pt idx="226">
                  <c:v>36752</c:v>
                </c:pt>
                <c:pt idx="227">
                  <c:v>36753</c:v>
                </c:pt>
                <c:pt idx="228">
                  <c:v>36754</c:v>
                </c:pt>
                <c:pt idx="229">
                  <c:v>36755</c:v>
                </c:pt>
                <c:pt idx="230">
                  <c:v>36756</c:v>
                </c:pt>
                <c:pt idx="231">
                  <c:v>36757</c:v>
                </c:pt>
                <c:pt idx="232">
                  <c:v>36758</c:v>
                </c:pt>
                <c:pt idx="233">
                  <c:v>36759</c:v>
                </c:pt>
                <c:pt idx="234">
                  <c:v>36760</c:v>
                </c:pt>
                <c:pt idx="235">
                  <c:v>36761</c:v>
                </c:pt>
                <c:pt idx="236">
                  <c:v>36762</c:v>
                </c:pt>
                <c:pt idx="237">
                  <c:v>36763</c:v>
                </c:pt>
                <c:pt idx="238">
                  <c:v>36764</c:v>
                </c:pt>
                <c:pt idx="239">
                  <c:v>36765</c:v>
                </c:pt>
                <c:pt idx="240">
                  <c:v>36766</c:v>
                </c:pt>
                <c:pt idx="241">
                  <c:v>36767</c:v>
                </c:pt>
                <c:pt idx="242">
                  <c:v>36768</c:v>
                </c:pt>
                <c:pt idx="243">
                  <c:v>36769</c:v>
                </c:pt>
                <c:pt idx="244">
                  <c:v>36770</c:v>
                </c:pt>
                <c:pt idx="245">
                  <c:v>36771</c:v>
                </c:pt>
                <c:pt idx="246">
                  <c:v>36772</c:v>
                </c:pt>
                <c:pt idx="247">
                  <c:v>36773</c:v>
                </c:pt>
                <c:pt idx="248">
                  <c:v>36774</c:v>
                </c:pt>
                <c:pt idx="249">
                  <c:v>36775</c:v>
                </c:pt>
                <c:pt idx="250">
                  <c:v>36776</c:v>
                </c:pt>
                <c:pt idx="251">
                  <c:v>36777</c:v>
                </c:pt>
                <c:pt idx="252">
                  <c:v>36778</c:v>
                </c:pt>
                <c:pt idx="253">
                  <c:v>36779</c:v>
                </c:pt>
                <c:pt idx="254">
                  <c:v>36780</c:v>
                </c:pt>
                <c:pt idx="255">
                  <c:v>36781</c:v>
                </c:pt>
                <c:pt idx="256">
                  <c:v>36782</c:v>
                </c:pt>
                <c:pt idx="257">
                  <c:v>36783</c:v>
                </c:pt>
                <c:pt idx="258">
                  <c:v>36784</c:v>
                </c:pt>
                <c:pt idx="259">
                  <c:v>36785</c:v>
                </c:pt>
                <c:pt idx="260">
                  <c:v>36786</c:v>
                </c:pt>
                <c:pt idx="261">
                  <c:v>36787</c:v>
                </c:pt>
                <c:pt idx="262">
                  <c:v>36788</c:v>
                </c:pt>
                <c:pt idx="263">
                  <c:v>36789</c:v>
                </c:pt>
                <c:pt idx="264">
                  <c:v>36790</c:v>
                </c:pt>
                <c:pt idx="265">
                  <c:v>36791</c:v>
                </c:pt>
                <c:pt idx="266">
                  <c:v>36792</c:v>
                </c:pt>
                <c:pt idx="267">
                  <c:v>36793</c:v>
                </c:pt>
                <c:pt idx="268">
                  <c:v>36794</c:v>
                </c:pt>
                <c:pt idx="269">
                  <c:v>36795</c:v>
                </c:pt>
                <c:pt idx="270">
                  <c:v>36796</c:v>
                </c:pt>
                <c:pt idx="271">
                  <c:v>36797</c:v>
                </c:pt>
                <c:pt idx="272">
                  <c:v>36798</c:v>
                </c:pt>
                <c:pt idx="273">
                  <c:v>36799</c:v>
                </c:pt>
                <c:pt idx="274">
                  <c:v>36800</c:v>
                </c:pt>
                <c:pt idx="275">
                  <c:v>36801</c:v>
                </c:pt>
                <c:pt idx="276">
                  <c:v>36802</c:v>
                </c:pt>
                <c:pt idx="277">
                  <c:v>36803</c:v>
                </c:pt>
                <c:pt idx="278">
                  <c:v>36804</c:v>
                </c:pt>
                <c:pt idx="279">
                  <c:v>36805</c:v>
                </c:pt>
                <c:pt idx="280">
                  <c:v>36806</c:v>
                </c:pt>
                <c:pt idx="281">
                  <c:v>36807</c:v>
                </c:pt>
                <c:pt idx="282">
                  <c:v>36808</c:v>
                </c:pt>
                <c:pt idx="283">
                  <c:v>36809</c:v>
                </c:pt>
                <c:pt idx="284">
                  <c:v>36810</c:v>
                </c:pt>
                <c:pt idx="285">
                  <c:v>36811</c:v>
                </c:pt>
                <c:pt idx="286">
                  <c:v>36812</c:v>
                </c:pt>
                <c:pt idx="287">
                  <c:v>36813</c:v>
                </c:pt>
                <c:pt idx="288">
                  <c:v>36814</c:v>
                </c:pt>
                <c:pt idx="289">
                  <c:v>36815</c:v>
                </c:pt>
                <c:pt idx="290">
                  <c:v>36816</c:v>
                </c:pt>
                <c:pt idx="291">
                  <c:v>36817</c:v>
                </c:pt>
                <c:pt idx="292">
                  <c:v>36818</c:v>
                </c:pt>
                <c:pt idx="293">
                  <c:v>36819</c:v>
                </c:pt>
                <c:pt idx="294">
                  <c:v>36820</c:v>
                </c:pt>
                <c:pt idx="295">
                  <c:v>36821</c:v>
                </c:pt>
                <c:pt idx="296">
                  <c:v>36822</c:v>
                </c:pt>
                <c:pt idx="297">
                  <c:v>36823</c:v>
                </c:pt>
                <c:pt idx="298">
                  <c:v>36824</c:v>
                </c:pt>
                <c:pt idx="299">
                  <c:v>36825</c:v>
                </c:pt>
                <c:pt idx="300">
                  <c:v>36826</c:v>
                </c:pt>
                <c:pt idx="301">
                  <c:v>36827</c:v>
                </c:pt>
                <c:pt idx="302">
                  <c:v>36828</c:v>
                </c:pt>
                <c:pt idx="303">
                  <c:v>36829</c:v>
                </c:pt>
                <c:pt idx="304">
                  <c:v>36830</c:v>
                </c:pt>
                <c:pt idx="305">
                  <c:v>36831</c:v>
                </c:pt>
                <c:pt idx="306">
                  <c:v>36832</c:v>
                </c:pt>
                <c:pt idx="307">
                  <c:v>36833</c:v>
                </c:pt>
                <c:pt idx="308">
                  <c:v>36834</c:v>
                </c:pt>
                <c:pt idx="309">
                  <c:v>36835</c:v>
                </c:pt>
                <c:pt idx="310">
                  <c:v>36836</c:v>
                </c:pt>
                <c:pt idx="311">
                  <c:v>36837</c:v>
                </c:pt>
                <c:pt idx="312">
                  <c:v>36838</c:v>
                </c:pt>
                <c:pt idx="313">
                  <c:v>36839</c:v>
                </c:pt>
                <c:pt idx="314">
                  <c:v>36840</c:v>
                </c:pt>
                <c:pt idx="315">
                  <c:v>36841</c:v>
                </c:pt>
                <c:pt idx="316">
                  <c:v>36842</c:v>
                </c:pt>
                <c:pt idx="317">
                  <c:v>36843</c:v>
                </c:pt>
                <c:pt idx="318">
                  <c:v>36844</c:v>
                </c:pt>
                <c:pt idx="319">
                  <c:v>36845</c:v>
                </c:pt>
                <c:pt idx="320">
                  <c:v>36846</c:v>
                </c:pt>
                <c:pt idx="321">
                  <c:v>36847</c:v>
                </c:pt>
                <c:pt idx="322">
                  <c:v>36848</c:v>
                </c:pt>
                <c:pt idx="323">
                  <c:v>36849</c:v>
                </c:pt>
                <c:pt idx="324">
                  <c:v>36850</c:v>
                </c:pt>
                <c:pt idx="325">
                  <c:v>36851</c:v>
                </c:pt>
                <c:pt idx="326">
                  <c:v>36852</c:v>
                </c:pt>
                <c:pt idx="327">
                  <c:v>36853</c:v>
                </c:pt>
                <c:pt idx="328">
                  <c:v>36854</c:v>
                </c:pt>
                <c:pt idx="329">
                  <c:v>36855</c:v>
                </c:pt>
                <c:pt idx="330">
                  <c:v>36856</c:v>
                </c:pt>
                <c:pt idx="331">
                  <c:v>36857</c:v>
                </c:pt>
                <c:pt idx="332">
                  <c:v>36858</c:v>
                </c:pt>
                <c:pt idx="333">
                  <c:v>36859</c:v>
                </c:pt>
                <c:pt idx="334">
                  <c:v>36860</c:v>
                </c:pt>
                <c:pt idx="335">
                  <c:v>36861</c:v>
                </c:pt>
                <c:pt idx="336">
                  <c:v>36862</c:v>
                </c:pt>
                <c:pt idx="337">
                  <c:v>36863</c:v>
                </c:pt>
                <c:pt idx="338">
                  <c:v>36864</c:v>
                </c:pt>
                <c:pt idx="339">
                  <c:v>36865</c:v>
                </c:pt>
                <c:pt idx="340">
                  <c:v>36866</c:v>
                </c:pt>
                <c:pt idx="341">
                  <c:v>36867</c:v>
                </c:pt>
                <c:pt idx="342">
                  <c:v>36868</c:v>
                </c:pt>
                <c:pt idx="343">
                  <c:v>36869</c:v>
                </c:pt>
                <c:pt idx="344">
                  <c:v>36870</c:v>
                </c:pt>
                <c:pt idx="345">
                  <c:v>36871</c:v>
                </c:pt>
                <c:pt idx="346">
                  <c:v>36872</c:v>
                </c:pt>
                <c:pt idx="347">
                  <c:v>36873</c:v>
                </c:pt>
                <c:pt idx="348">
                  <c:v>36874</c:v>
                </c:pt>
                <c:pt idx="349">
                  <c:v>36875</c:v>
                </c:pt>
                <c:pt idx="350">
                  <c:v>36876</c:v>
                </c:pt>
                <c:pt idx="351">
                  <c:v>36877</c:v>
                </c:pt>
                <c:pt idx="352">
                  <c:v>36878</c:v>
                </c:pt>
                <c:pt idx="353">
                  <c:v>36879</c:v>
                </c:pt>
                <c:pt idx="354">
                  <c:v>36880</c:v>
                </c:pt>
                <c:pt idx="355">
                  <c:v>36881</c:v>
                </c:pt>
                <c:pt idx="356">
                  <c:v>36882</c:v>
                </c:pt>
                <c:pt idx="357">
                  <c:v>36883</c:v>
                </c:pt>
                <c:pt idx="358">
                  <c:v>36884</c:v>
                </c:pt>
                <c:pt idx="359">
                  <c:v>36885</c:v>
                </c:pt>
                <c:pt idx="360">
                  <c:v>36886</c:v>
                </c:pt>
                <c:pt idx="361">
                  <c:v>36887</c:v>
                </c:pt>
                <c:pt idx="362">
                  <c:v>36888</c:v>
                </c:pt>
                <c:pt idx="363">
                  <c:v>36889</c:v>
                </c:pt>
                <c:pt idx="364">
                  <c:v>36890</c:v>
                </c:pt>
                <c:pt idx="365">
                  <c:v>36891</c:v>
                </c:pt>
                <c:pt idx="366">
                  <c:v>36892</c:v>
                </c:pt>
                <c:pt idx="367">
                  <c:v>36893</c:v>
                </c:pt>
                <c:pt idx="368">
                  <c:v>36894</c:v>
                </c:pt>
                <c:pt idx="369">
                  <c:v>36895</c:v>
                </c:pt>
                <c:pt idx="370">
                  <c:v>36896</c:v>
                </c:pt>
                <c:pt idx="371">
                  <c:v>36897</c:v>
                </c:pt>
                <c:pt idx="372">
                  <c:v>36898</c:v>
                </c:pt>
                <c:pt idx="373">
                  <c:v>36899</c:v>
                </c:pt>
                <c:pt idx="374">
                  <c:v>36900</c:v>
                </c:pt>
                <c:pt idx="375">
                  <c:v>36901</c:v>
                </c:pt>
                <c:pt idx="376">
                  <c:v>36902</c:v>
                </c:pt>
                <c:pt idx="377">
                  <c:v>36903</c:v>
                </c:pt>
                <c:pt idx="378">
                  <c:v>36904</c:v>
                </c:pt>
                <c:pt idx="379">
                  <c:v>36905</c:v>
                </c:pt>
                <c:pt idx="380">
                  <c:v>36906</c:v>
                </c:pt>
                <c:pt idx="381">
                  <c:v>36907</c:v>
                </c:pt>
                <c:pt idx="382">
                  <c:v>36908</c:v>
                </c:pt>
                <c:pt idx="383">
                  <c:v>36909</c:v>
                </c:pt>
                <c:pt idx="384">
                  <c:v>36910</c:v>
                </c:pt>
                <c:pt idx="385">
                  <c:v>36911</c:v>
                </c:pt>
                <c:pt idx="386">
                  <c:v>36912</c:v>
                </c:pt>
                <c:pt idx="387">
                  <c:v>36913</c:v>
                </c:pt>
                <c:pt idx="388">
                  <c:v>36914</c:v>
                </c:pt>
                <c:pt idx="389">
                  <c:v>36915</c:v>
                </c:pt>
                <c:pt idx="390">
                  <c:v>36916</c:v>
                </c:pt>
                <c:pt idx="391">
                  <c:v>36917</c:v>
                </c:pt>
                <c:pt idx="392">
                  <c:v>36918</c:v>
                </c:pt>
                <c:pt idx="393">
                  <c:v>36919</c:v>
                </c:pt>
                <c:pt idx="394">
                  <c:v>36920</c:v>
                </c:pt>
                <c:pt idx="395">
                  <c:v>36921</c:v>
                </c:pt>
                <c:pt idx="396">
                  <c:v>36922</c:v>
                </c:pt>
                <c:pt idx="397">
                  <c:v>36923</c:v>
                </c:pt>
                <c:pt idx="398">
                  <c:v>36924</c:v>
                </c:pt>
                <c:pt idx="399">
                  <c:v>36925</c:v>
                </c:pt>
                <c:pt idx="400">
                  <c:v>36926</c:v>
                </c:pt>
                <c:pt idx="401">
                  <c:v>36927</c:v>
                </c:pt>
                <c:pt idx="402">
                  <c:v>36928</c:v>
                </c:pt>
                <c:pt idx="403">
                  <c:v>36929</c:v>
                </c:pt>
                <c:pt idx="404">
                  <c:v>36930</c:v>
                </c:pt>
                <c:pt idx="405">
                  <c:v>36931</c:v>
                </c:pt>
                <c:pt idx="406">
                  <c:v>36932</c:v>
                </c:pt>
                <c:pt idx="407">
                  <c:v>36933</c:v>
                </c:pt>
                <c:pt idx="408">
                  <c:v>36934</c:v>
                </c:pt>
                <c:pt idx="409">
                  <c:v>36935</c:v>
                </c:pt>
                <c:pt idx="410">
                  <c:v>36936</c:v>
                </c:pt>
                <c:pt idx="411">
                  <c:v>36937</c:v>
                </c:pt>
                <c:pt idx="412">
                  <c:v>36938</c:v>
                </c:pt>
                <c:pt idx="413">
                  <c:v>36939</c:v>
                </c:pt>
                <c:pt idx="414">
                  <c:v>36940</c:v>
                </c:pt>
                <c:pt idx="415">
                  <c:v>36941</c:v>
                </c:pt>
                <c:pt idx="416">
                  <c:v>36942</c:v>
                </c:pt>
                <c:pt idx="417">
                  <c:v>36943</c:v>
                </c:pt>
                <c:pt idx="418">
                  <c:v>36944</c:v>
                </c:pt>
                <c:pt idx="419">
                  <c:v>36945</c:v>
                </c:pt>
                <c:pt idx="420">
                  <c:v>36946</c:v>
                </c:pt>
                <c:pt idx="421">
                  <c:v>36947</c:v>
                </c:pt>
                <c:pt idx="422">
                  <c:v>36948</c:v>
                </c:pt>
                <c:pt idx="423">
                  <c:v>36949</c:v>
                </c:pt>
                <c:pt idx="424">
                  <c:v>36950</c:v>
                </c:pt>
                <c:pt idx="425">
                  <c:v>36951</c:v>
                </c:pt>
                <c:pt idx="426">
                  <c:v>36952</c:v>
                </c:pt>
                <c:pt idx="427">
                  <c:v>36953</c:v>
                </c:pt>
                <c:pt idx="428">
                  <c:v>36954</c:v>
                </c:pt>
                <c:pt idx="429">
                  <c:v>36955</c:v>
                </c:pt>
                <c:pt idx="430">
                  <c:v>36956</c:v>
                </c:pt>
                <c:pt idx="431">
                  <c:v>36957</c:v>
                </c:pt>
                <c:pt idx="432">
                  <c:v>36958</c:v>
                </c:pt>
                <c:pt idx="433">
                  <c:v>36959</c:v>
                </c:pt>
                <c:pt idx="434">
                  <c:v>36960</c:v>
                </c:pt>
                <c:pt idx="435">
                  <c:v>36961</c:v>
                </c:pt>
                <c:pt idx="436">
                  <c:v>36962</c:v>
                </c:pt>
                <c:pt idx="437">
                  <c:v>36963</c:v>
                </c:pt>
                <c:pt idx="438">
                  <c:v>36964</c:v>
                </c:pt>
                <c:pt idx="439">
                  <c:v>36965</c:v>
                </c:pt>
                <c:pt idx="440">
                  <c:v>36966</c:v>
                </c:pt>
                <c:pt idx="441">
                  <c:v>36967</c:v>
                </c:pt>
                <c:pt idx="442">
                  <c:v>36968</c:v>
                </c:pt>
                <c:pt idx="443">
                  <c:v>36969</c:v>
                </c:pt>
                <c:pt idx="444">
                  <c:v>36970</c:v>
                </c:pt>
                <c:pt idx="445">
                  <c:v>36971</c:v>
                </c:pt>
                <c:pt idx="446">
                  <c:v>36972</c:v>
                </c:pt>
                <c:pt idx="447">
                  <c:v>36973</c:v>
                </c:pt>
                <c:pt idx="448">
                  <c:v>36974</c:v>
                </c:pt>
                <c:pt idx="449">
                  <c:v>36975</c:v>
                </c:pt>
                <c:pt idx="450">
                  <c:v>36976</c:v>
                </c:pt>
                <c:pt idx="451">
                  <c:v>36977</c:v>
                </c:pt>
                <c:pt idx="452">
                  <c:v>36978</c:v>
                </c:pt>
                <c:pt idx="453">
                  <c:v>36979</c:v>
                </c:pt>
                <c:pt idx="454">
                  <c:v>36980</c:v>
                </c:pt>
                <c:pt idx="455">
                  <c:v>36981</c:v>
                </c:pt>
                <c:pt idx="456">
                  <c:v>36982</c:v>
                </c:pt>
                <c:pt idx="457">
                  <c:v>36983</c:v>
                </c:pt>
                <c:pt idx="458">
                  <c:v>36984</c:v>
                </c:pt>
                <c:pt idx="459">
                  <c:v>36985</c:v>
                </c:pt>
                <c:pt idx="460">
                  <c:v>36986</c:v>
                </c:pt>
                <c:pt idx="461">
                  <c:v>36987</c:v>
                </c:pt>
                <c:pt idx="462">
                  <c:v>36988</c:v>
                </c:pt>
                <c:pt idx="463">
                  <c:v>36989</c:v>
                </c:pt>
                <c:pt idx="464">
                  <c:v>36990</c:v>
                </c:pt>
                <c:pt idx="465">
                  <c:v>36991</c:v>
                </c:pt>
                <c:pt idx="466">
                  <c:v>36992</c:v>
                </c:pt>
                <c:pt idx="467">
                  <c:v>36993</c:v>
                </c:pt>
                <c:pt idx="468">
                  <c:v>36994</c:v>
                </c:pt>
                <c:pt idx="469">
                  <c:v>36995</c:v>
                </c:pt>
                <c:pt idx="470">
                  <c:v>36996</c:v>
                </c:pt>
                <c:pt idx="471">
                  <c:v>36997</c:v>
                </c:pt>
                <c:pt idx="472">
                  <c:v>36998</c:v>
                </c:pt>
                <c:pt idx="473">
                  <c:v>36999</c:v>
                </c:pt>
                <c:pt idx="474">
                  <c:v>37000</c:v>
                </c:pt>
                <c:pt idx="475">
                  <c:v>37001</c:v>
                </c:pt>
                <c:pt idx="476">
                  <c:v>37002</c:v>
                </c:pt>
                <c:pt idx="477">
                  <c:v>37003</c:v>
                </c:pt>
                <c:pt idx="478">
                  <c:v>37004</c:v>
                </c:pt>
                <c:pt idx="479">
                  <c:v>37005</c:v>
                </c:pt>
                <c:pt idx="480">
                  <c:v>37006</c:v>
                </c:pt>
                <c:pt idx="481">
                  <c:v>37007</c:v>
                </c:pt>
                <c:pt idx="482">
                  <c:v>37008</c:v>
                </c:pt>
                <c:pt idx="483">
                  <c:v>37009</c:v>
                </c:pt>
                <c:pt idx="484">
                  <c:v>37010</c:v>
                </c:pt>
                <c:pt idx="485">
                  <c:v>37011</c:v>
                </c:pt>
                <c:pt idx="486">
                  <c:v>37012</c:v>
                </c:pt>
                <c:pt idx="487">
                  <c:v>37013</c:v>
                </c:pt>
                <c:pt idx="488">
                  <c:v>37014</c:v>
                </c:pt>
                <c:pt idx="489">
                  <c:v>37015</c:v>
                </c:pt>
                <c:pt idx="490">
                  <c:v>37016</c:v>
                </c:pt>
                <c:pt idx="491">
                  <c:v>37017</c:v>
                </c:pt>
                <c:pt idx="492">
                  <c:v>37018</c:v>
                </c:pt>
                <c:pt idx="493">
                  <c:v>37019</c:v>
                </c:pt>
                <c:pt idx="494">
                  <c:v>37020</c:v>
                </c:pt>
                <c:pt idx="495">
                  <c:v>37021</c:v>
                </c:pt>
                <c:pt idx="496">
                  <c:v>37022</c:v>
                </c:pt>
                <c:pt idx="497">
                  <c:v>37023</c:v>
                </c:pt>
                <c:pt idx="498">
                  <c:v>37024</c:v>
                </c:pt>
                <c:pt idx="499">
                  <c:v>37025</c:v>
                </c:pt>
              </c:numCache>
            </c:numRef>
          </c:cat>
          <c:val>
            <c:numRef>
              <c:f>'To Delete'!$B$2:$B$501</c:f>
              <c:numCache>
                <c:formatCode>General</c:formatCode>
                <c:ptCount val="500"/>
                <c:pt idx="0">
                  <c:v>100.142689855176</c:v>
                </c:pt>
                <c:pt idx="1">
                  <c:v>99.647964063473793</c:v>
                </c:pt>
                <c:pt idx="2">
                  <c:v>100.00840162772199</c:v>
                </c:pt>
                <c:pt idx="3">
                  <c:v>100.318899605902</c:v>
                </c:pt>
                <c:pt idx="4">
                  <c:v>98.932363633123799</c:v>
                </c:pt>
                <c:pt idx="5">
                  <c:v>99.700326712420903</c:v>
                </c:pt>
                <c:pt idx="6">
                  <c:v>99.007718950452499</c:v>
                </c:pt>
                <c:pt idx="7">
                  <c:v>99.546977043639302</c:v>
                </c:pt>
                <c:pt idx="8">
                  <c:v>99.693906660603503</c:v>
                </c:pt>
                <c:pt idx="9">
                  <c:v>98.775461200974704</c:v>
                </c:pt>
                <c:pt idx="10">
                  <c:v>100.30373896036301</c:v>
                </c:pt>
                <c:pt idx="11">
                  <c:v>100.491814711695</c:v>
                </c:pt>
                <c:pt idx="12">
                  <c:v>100.814495786916</c:v>
                </c:pt>
                <c:pt idx="13">
                  <c:v>101.450088723018</c:v>
                </c:pt>
                <c:pt idx="14">
                  <c:v>100.23381909748301</c:v>
                </c:pt>
                <c:pt idx="15">
                  <c:v>100.615658394056</c:v>
                </c:pt>
                <c:pt idx="16">
                  <c:v>100.613539747106</c:v>
                </c:pt>
                <c:pt idx="17">
                  <c:v>101.556740269023</c:v>
                </c:pt>
                <c:pt idx="18">
                  <c:v>100.827022745604</c:v>
                </c:pt>
                <c:pt idx="19">
                  <c:v>100.149609176366</c:v>
                </c:pt>
                <c:pt idx="20">
                  <c:v>101.856973268754</c:v>
                </c:pt>
                <c:pt idx="21">
                  <c:v>101.649422156881</c:v>
                </c:pt>
                <c:pt idx="22">
                  <c:v>101.628097804831</c:v>
                </c:pt>
                <c:pt idx="23">
                  <c:v>101.48904764056</c:v>
                </c:pt>
                <c:pt idx="24">
                  <c:v>101.779544477873</c:v>
                </c:pt>
                <c:pt idx="25">
                  <c:v>101.631404560433</c:v>
                </c:pt>
                <c:pt idx="26">
                  <c:v>100.949748282272</c:v>
                </c:pt>
                <c:pt idx="27">
                  <c:v>100.329282015164</c:v>
                </c:pt>
                <c:pt idx="28">
                  <c:v>100.088186863719</c:v>
                </c:pt>
                <c:pt idx="29">
                  <c:v>98.994404733619007</c:v>
                </c:pt>
                <c:pt idx="30">
                  <c:v>99.019155771557905</c:v>
                </c:pt>
                <c:pt idx="31">
                  <c:v>98.279983837515005</c:v>
                </c:pt>
                <c:pt idx="32">
                  <c:v>98.782445360818102</c:v>
                </c:pt>
                <c:pt idx="33">
                  <c:v>98.598595253537695</c:v>
                </c:pt>
                <c:pt idx="34">
                  <c:v>99.061948907509404</c:v>
                </c:pt>
                <c:pt idx="35">
                  <c:v>98.434442035256097</c:v>
                </c:pt>
                <c:pt idx="36">
                  <c:v>98.640326342303098</c:v>
                </c:pt>
                <c:pt idx="37">
                  <c:v>98.310794503610794</c:v>
                </c:pt>
                <c:pt idx="38">
                  <c:v>98.120233983176604</c:v>
                </c:pt>
                <c:pt idx="39">
                  <c:v>98.077719653605399</c:v>
                </c:pt>
                <c:pt idx="40">
                  <c:v>98.527953245281907</c:v>
                </c:pt>
                <c:pt idx="41">
                  <c:v>98.457378485831001</c:v>
                </c:pt>
                <c:pt idx="42">
                  <c:v>97.851201903584894</c:v>
                </c:pt>
                <c:pt idx="43">
                  <c:v>98.263837916101195</c:v>
                </c:pt>
                <c:pt idx="44">
                  <c:v>99.043444393705499</c:v>
                </c:pt>
                <c:pt idx="45">
                  <c:v>98.443429750739398</c:v>
                </c:pt>
                <c:pt idx="46">
                  <c:v>99.070520418694898</c:v>
                </c:pt>
                <c:pt idx="47">
                  <c:v>98.842710400310693</c:v>
                </c:pt>
                <c:pt idx="48">
                  <c:v>99.054714096119895</c:v>
                </c:pt>
                <c:pt idx="49">
                  <c:v>97.949801805988699</c:v>
                </c:pt>
                <c:pt idx="50">
                  <c:v>97.776673512967804</c:v>
                </c:pt>
                <c:pt idx="51">
                  <c:v>96.076244756198307</c:v>
                </c:pt>
                <c:pt idx="52">
                  <c:v>96.508345246727302</c:v>
                </c:pt>
                <c:pt idx="53">
                  <c:v>95.332018750806796</c:v>
                </c:pt>
                <c:pt idx="54">
                  <c:v>96.430197530288098</c:v>
                </c:pt>
                <c:pt idx="55">
                  <c:v>97.247166735401706</c:v>
                </c:pt>
                <c:pt idx="56">
                  <c:v>97.6121041361491</c:v>
                </c:pt>
                <c:pt idx="57">
                  <c:v>97.577969350126594</c:v>
                </c:pt>
                <c:pt idx="58">
                  <c:v>96.445856812099194</c:v>
                </c:pt>
                <c:pt idx="59">
                  <c:v>97.093160626636902</c:v>
                </c:pt>
                <c:pt idx="60">
                  <c:v>97.067198224727093</c:v>
                </c:pt>
                <c:pt idx="61">
                  <c:v>97.546267208177397</c:v>
                </c:pt>
                <c:pt idx="62">
                  <c:v>96.960456144324297</c:v>
                </c:pt>
                <c:pt idx="63">
                  <c:v>96.573286779437396</c:v>
                </c:pt>
                <c:pt idx="64">
                  <c:v>96.963968732302803</c:v>
                </c:pt>
                <c:pt idx="65">
                  <c:v>97.124559617821802</c:v>
                </c:pt>
                <c:pt idx="66">
                  <c:v>97.303292187350095</c:v>
                </c:pt>
                <c:pt idx="67">
                  <c:v>96.065726761599393</c:v>
                </c:pt>
                <c:pt idx="68">
                  <c:v>95.727619464778897</c:v>
                </c:pt>
                <c:pt idx="69">
                  <c:v>95.317937868713699</c:v>
                </c:pt>
                <c:pt idx="70">
                  <c:v>94.755091116010604</c:v>
                </c:pt>
                <c:pt idx="71">
                  <c:v>95.2140767947961</c:v>
                </c:pt>
                <c:pt idx="72">
                  <c:v>96.094360287251206</c:v>
                </c:pt>
                <c:pt idx="73">
                  <c:v>96.688464929323203</c:v>
                </c:pt>
                <c:pt idx="74">
                  <c:v>95.690127781849398</c:v>
                </c:pt>
                <c:pt idx="75">
                  <c:v>97.009997316308699</c:v>
                </c:pt>
                <c:pt idx="76">
                  <c:v>98.243857981751901</c:v>
                </c:pt>
                <c:pt idx="77">
                  <c:v>97.5766122103621</c:v>
                </c:pt>
                <c:pt idx="78">
                  <c:v>98.388511560131306</c:v>
                </c:pt>
                <c:pt idx="79">
                  <c:v>98.239192722162898</c:v>
                </c:pt>
                <c:pt idx="80">
                  <c:v>97.863697881119705</c:v>
                </c:pt>
                <c:pt idx="81">
                  <c:v>96.559176439321604</c:v>
                </c:pt>
                <c:pt idx="82">
                  <c:v>95.566359295996193</c:v>
                </c:pt>
                <c:pt idx="83">
                  <c:v>95.741566130593398</c:v>
                </c:pt>
                <c:pt idx="84">
                  <c:v>96.043008665302594</c:v>
                </c:pt>
                <c:pt idx="85">
                  <c:v>97.605441895671305</c:v>
                </c:pt>
                <c:pt idx="86">
                  <c:v>97.597273633756899</c:v>
                </c:pt>
                <c:pt idx="87">
                  <c:v>96.100859110904295</c:v>
                </c:pt>
                <c:pt idx="88">
                  <c:v>96.069916614011106</c:v>
                </c:pt>
                <c:pt idx="89">
                  <c:v>95.674648835738196</c:v>
                </c:pt>
                <c:pt idx="90">
                  <c:v>95.493956939689994</c:v>
                </c:pt>
                <c:pt idx="91">
                  <c:v>94.953524751481893</c:v>
                </c:pt>
                <c:pt idx="92">
                  <c:v>93.906576533768501</c:v>
                </c:pt>
                <c:pt idx="93">
                  <c:v>93.131251780927101</c:v>
                </c:pt>
                <c:pt idx="94">
                  <c:v>93.4574835124386</c:v>
                </c:pt>
                <c:pt idx="95">
                  <c:v>93.7412773008854</c:v>
                </c:pt>
                <c:pt idx="96">
                  <c:v>93.856123806899404</c:v>
                </c:pt>
                <c:pt idx="97">
                  <c:v>93.860649182804593</c:v>
                </c:pt>
                <c:pt idx="98">
                  <c:v>92.922049854474096</c:v>
                </c:pt>
                <c:pt idx="99">
                  <c:v>91.206943462972006</c:v>
                </c:pt>
                <c:pt idx="100">
                  <c:v>91.209117685924994</c:v>
                </c:pt>
                <c:pt idx="101">
                  <c:v>90.666039291225999</c:v>
                </c:pt>
                <c:pt idx="102">
                  <c:v>89.867804725993906</c:v>
                </c:pt>
                <c:pt idx="103">
                  <c:v>89.885422308904296</c:v>
                </c:pt>
                <c:pt idx="104">
                  <c:v>89.472874709663998</c:v>
                </c:pt>
                <c:pt idx="105">
                  <c:v>89.005958292930799</c:v>
                </c:pt>
                <c:pt idx="106">
                  <c:v>88.108276279675707</c:v>
                </c:pt>
                <c:pt idx="107">
                  <c:v>87.126183401332199</c:v>
                </c:pt>
                <c:pt idx="108">
                  <c:v>85.962390082365005</c:v>
                </c:pt>
                <c:pt idx="109">
                  <c:v>87.764763981431202</c:v>
                </c:pt>
                <c:pt idx="110">
                  <c:v>87.844227858215902</c:v>
                </c:pt>
                <c:pt idx="111">
                  <c:v>88.525533274862696</c:v>
                </c:pt>
                <c:pt idx="112">
                  <c:v>88.197223451347398</c:v>
                </c:pt>
                <c:pt idx="113">
                  <c:v>89.456592718556493</c:v>
                </c:pt>
                <c:pt idx="114">
                  <c:v>90.240068975009805</c:v>
                </c:pt>
                <c:pt idx="115">
                  <c:v>90.123386705915294</c:v>
                </c:pt>
                <c:pt idx="116">
                  <c:v>89.860621642957099</c:v>
                </c:pt>
                <c:pt idx="117">
                  <c:v>89.392264931821799</c:v>
                </c:pt>
                <c:pt idx="118">
                  <c:v>89.950968559758195</c:v>
                </c:pt>
                <c:pt idx="119">
                  <c:v>89.514139489232093</c:v>
                </c:pt>
                <c:pt idx="120">
                  <c:v>88.193213928724404</c:v>
                </c:pt>
                <c:pt idx="121">
                  <c:v>88.517866627420403</c:v>
                </c:pt>
                <c:pt idx="122">
                  <c:v>88.276998812793394</c:v>
                </c:pt>
                <c:pt idx="123">
                  <c:v>88.431809588278696</c:v>
                </c:pt>
                <c:pt idx="124">
                  <c:v>88.142351498032397</c:v>
                </c:pt>
                <c:pt idx="125">
                  <c:v>87.285339318937403</c:v>
                </c:pt>
                <c:pt idx="126">
                  <c:v>88.399728175044402</c:v>
                </c:pt>
                <c:pt idx="127">
                  <c:v>88.756565845775398</c:v>
                </c:pt>
                <c:pt idx="128">
                  <c:v>87.867523207315301</c:v>
                </c:pt>
                <c:pt idx="129">
                  <c:v>87.899099314248602</c:v>
                </c:pt>
                <c:pt idx="130">
                  <c:v>87.740220395659904</c:v>
                </c:pt>
                <c:pt idx="131">
                  <c:v>87.466705979587502</c:v>
                </c:pt>
                <c:pt idx="132">
                  <c:v>87.394792992570402</c:v>
                </c:pt>
                <c:pt idx="133">
                  <c:v>87.236016859088494</c:v>
                </c:pt>
                <c:pt idx="134">
                  <c:v>88.238976717555204</c:v>
                </c:pt>
                <c:pt idx="135">
                  <c:v>89.125817595200303</c:v>
                </c:pt>
                <c:pt idx="136">
                  <c:v>89.605494186587805</c:v>
                </c:pt>
                <c:pt idx="137">
                  <c:v>89.963332600332294</c:v>
                </c:pt>
                <c:pt idx="138">
                  <c:v>89.699660283750603</c:v>
                </c:pt>
                <c:pt idx="139">
                  <c:v>89.752634386750501</c:v>
                </c:pt>
                <c:pt idx="140">
                  <c:v>90.270036062339599</c:v>
                </c:pt>
                <c:pt idx="141">
                  <c:v>91.303000432094805</c:v>
                </c:pt>
                <c:pt idx="142">
                  <c:v>91.243074258728797</c:v>
                </c:pt>
                <c:pt idx="143">
                  <c:v>89.026746087315004</c:v>
                </c:pt>
                <c:pt idx="144">
                  <c:v>90.088651943435494</c:v>
                </c:pt>
                <c:pt idx="145">
                  <c:v>89.933739988311203</c:v>
                </c:pt>
                <c:pt idx="146">
                  <c:v>89.952720774889102</c:v>
                </c:pt>
                <c:pt idx="147">
                  <c:v>89.604647354117404</c:v>
                </c:pt>
                <c:pt idx="148">
                  <c:v>90.659402455065404</c:v>
                </c:pt>
                <c:pt idx="149">
                  <c:v>90.252590356183205</c:v>
                </c:pt>
                <c:pt idx="150">
                  <c:v>89.941497229449098</c:v>
                </c:pt>
                <c:pt idx="151">
                  <c:v>89.167565504173794</c:v>
                </c:pt>
                <c:pt idx="152">
                  <c:v>89.906702580944298</c:v>
                </c:pt>
                <c:pt idx="153">
                  <c:v>90.502738307869606</c:v>
                </c:pt>
                <c:pt idx="154">
                  <c:v>90.655185660931096</c:v>
                </c:pt>
                <c:pt idx="155">
                  <c:v>90.667237608935494</c:v>
                </c:pt>
                <c:pt idx="156">
                  <c:v>90.962145468513398</c:v>
                </c:pt>
                <c:pt idx="157">
                  <c:v>91.451777915744103</c:v>
                </c:pt>
                <c:pt idx="158">
                  <c:v>91.305063374516294</c:v>
                </c:pt>
                <c:pt idx="159">
                  <c:v>91.091245809544503</c:v>
                </c:pt>
                <c:pt idx="160">
                  <c:v>90.613365262253595</c:v>
                </c:pt>
                <c:pt idx="161">
                  <c:v>91.187334242736398</c:v>
                </c:pt>
                <c:pt idx="162">
                  <c:v>90.136976449980807</c:v>
                </c:pt>
                <c:pt idx="163">
                  <c:v>90.426690152495993</c:v>
                </c:pt>
                <c:pt idx="164">
                  <c:v>90.059037700972496</c:v>
                </c:pt>
                <c:pt idx="165">
                  <c:v>88.732042204203097</c:v>
                </c:pt>
                <c:pt idx="166">
                  <c:v>88.798884067645702</c:v>
                </c:pt>
                <c:pt idx="167">
                  <c:v>89.360857491909201</c:v>
                </c:pt>
                <c:pt idx="168">
                  <c:v>88.945017719998404</c:v>
                </c:pt>
                <c:pt idx="169">
                  <c:v>88.836934087394297</c:v>
                </c:pt>
                <c:pt idx="170">
                  <c:v>88.903797610741606</c:v>
                </c:pt>
                <c:pt idx="171">
                  <c:v>87.6046649056711</c:v>
                </c:pt>
                <c:pt idx="172">
                  <c:v>87.992539070602305</c:v>
                </c:pt>
                <c:pt idx="173">
                  <c:v>87.969942565214794</c:v>
                </c:pt>
                <c:pt idx="174">
                  <c:v>88.548017852800001</c:v>
                </c:pt>
                <c:pt idx="175">
                  <c:v>88.740328515562396</c:v>
                </c:pt>
                <c:pt idx="176">
                  <c:v>89.175569947598902</c:v>
                </c:pt>
                <c:pt idx="177">
                  <c:v>88.850893152024099</c:v>
                </c:pt>
                <c:pt idx="178">
                  <c:v>88.445182612869601</c:v>
                </c:pt>
                <c:pt idx="179">
                  <c:v>88.472659238361302</c:v>
                </c:pt>
                <c:pt idx="180">
                  <c:v>87.594988454634404</c:v>
                </c:pt>
                <c:pt idx="181">
                  <c:v>87.2163975960177</c:v>
                </c:pt>
                <c:pt idx="182">
                  <c:v>87.741189446079602</c:v>
                </c:pt>
                <c:pt idx="183">
                  <c:v>88.266394513516801</c:v>
                </c:pt>
                <c:pt idx="184">
                  <c:v>88.484707340465604</c:v>
                </c:pt>
                <c:pt idx="185">
                  <c:v>87.938921109746801</c:v>
                </c:pt>
                <c:pt idx="186">
                  <c:v>86.9865142339154</c:v>
                </c:pt>
                <c:pt idx="187">
                  <c:v>87.564668517784298</c:v>
                </c:pt>
                <c:pt idx="188">
                  <c:v>88.427967492851806</c:v>
                </c:pt>
                <c:pt idx="189">
                  <c:v>88.218687260591196</c:v>
                </c:pt>
                <c:pt idx="190">
                  <c:v>88.170566765708301</c:v>
                </c:pt>
                <c:pt idx="191">
                  <c:v>88.109330169090299</c:v>
                </c:pt>
                <c:pt idx="192">
                  <c:v>87.494843159744207</c:v>
                </c:pt>
                <c:pt idx="193">
                  <c:v>86.780393459240898</c:v>
                </c:pt>
                <c:pt idx="194">
                  <c:v>86.329699033103694</c:v>
                </c:pt>
                <c:pt idx="195">
                  <c:v>85.649221808506397</c:v>
                </c:pt>
                <c:pt idx="196">
                  <c:v>85.688003458203795</c:v>
                </c:pt>
                <c:pt idx="197">
                  <c:v>84.909433075230297</c:v>
                </c:pt>
                <c:pt idx="198">
                  <c:v>84.870556698678101</c:v>
                </c:pt>
                <c:pt idx="199">
                  <c:v>85.048393709600504</c:v>
                </c:pt>
                <c:pt idx="200">
                  <c:v>83.507890765943799</c:v>
                </c:pt>
                <c:pt idx="201">
                  <c:v>83.398469011739195</c:v>
                </c:pt>
                <c:pt idx="202">
                  <c:v>83.532862839071797</c:v>
                </c:pt>
                <c:pt idx="203">
                  <c:v>83.757588008623003</c:v>
                </c:pt>
                <c:pt idx="204">
                  <c:v>83.913383702493704</c:v>
                </c:pt>
                <c:pt idx="205">
                  <c:v>83.970423638080803</c:v>
                </c:pt>
                <c:pt idx="206">
                  <c:v>83.068539268218103</c:v>
                </c:pt>
                <c:pt idx="207">
                  <c:v>83.050111340171895</c:v>
                </c:pt>
                <c:pt idx="208">
                  <c:v>82.927151824683193</c:v>
                </c:pt>
                <c:pt idx="209">
                  <c:v>83.686335781098293</c:v>
                </c:pt>
                <c:pt idx="210">
                  <c:v>83.246454430487105</c:v>
                </c:pt>
                <c:pt idx="211">
                  <c:v>84.478279578043896</c:v>
                </c:pt>
                <c:pt idx="212">
                  <c:v>84.657036123765195</c:v>
                </c:pt>
                <c:pt idx="213">
                  <c:v>85.034814235424605</c:v>
                </c:pt>
                <c:pt idx="214">
                  <c:v>85.323743453306307</c:v>
                </c:pt>
                <c:pt idx="215">
                  <c:v>84.953543901969397</c:v>
                </c:pt>
                <c:pt idx="216">
                  <c:v>84.367934391291399</c:v>
                </c:pt>
                <c:pt idx="217">
                  <c:v>84.387832713193802</c:v>
                </c:pt>
                <c:pt idx="218">
                  <c:v>84.349098302762499</c:v>
                </c:pt>
                <c:pt idx="219">
                  <c:v>85.115667787030503</c:v>
                </c:pt>
                <c:pt idx="220">
                  <c:v>85.073785942796206</c:v>
                </c:pt>
                <c:pt idx="221">
                  <c:v>85.489531675061897</c:v>
                </c:pt>
                <c:pt idx="222">
                  <c:v>85.601615135322803</c:v>
                </c:pt>
                <c:pt idx="223">
                  <c:v>85.9330231917438</c:v>
                </c:pt>
                <c:pt idx="224">
                  <c:v>85.588462849658697</c:v>
                </c:pt>
                <c:pt idx="225">
                  <c:v>86.502025530617203</c:v>
                </c:pt>
                <c:pt idx="226">
                  <c:v>87.207834175304697</c:v>
                </c:pt>
                <c:pt idx="227">
                  <c:v>86.308112394415403</c:v>
                </c:pt>
                <c:pt idx="228">
                  <c:v>85.385075306437201</c:v>
                </c:pt>
                <c:pt idx="229">
                  <c:v>85.012997295014898</c:v>
                </c:pt>
                <c:pt idx="230">
                  <c:v>85.043337445306605</c:v>
                </c:pt>
                <c:pt idx="231">
                  <c:v>84.667955472625593</c:v>
                </c:pt>
                <c:pt idx="232">
                  <c:v>85.521593365598207</c:v>
                </c:pt>
                <c:pt idx="233">
                  <c:v>85.964740791652204</c:v>
                </c:pt>
                <c:pt idx="234">
                  <c:v>86.107529406259204</c:v>
                </c:pt>
                <c:pt idx="235">
                  <c:v>86.887460180335296</c:v>
                </c:pt>
                <c:pt idx="236">
                  <c:v>87.707280803211603</c:v>
                </c:pt>
                <c:pt idx="237">
                  <c:v>88.111720255070907</c:v>
                </c:pt>
                <c:pt idx="238">
                  <c:v>88.542562995393396</c:v>
                </c:pt>
                <c:pt idx="239">
                  <c:v>88.533279049578198</c:v>
                </c:pt>
                <c:pt idx="240">
                  <c:v>88.134866348308606</c:v>
                </c:pt>
                <c:pt idx="241">
                  <c:v>87.728446092933794</c:v>
                </c:pt>
                <c:pt idx="242">
                  <c:v>87.032311033126405</c:v>
                </c:pt>
                <c:pt idx="243">
                  <c:v>85.468208744352395</c:v>
                </c:pt>
                <c:pt idx="244">
                  <c:v>85.153583788354595</c:v>
                </c:pt>
                <c:pt idx="245">
                  <c:v>85.477890033899399</c:v>
                </c:pt>
                <c:pt idx="246">
                  <c:v>84.740579537168699</c:v>
                </c:pt>
                <c:pt idx="247">
                  <c:v>84.788239788827298</c:v>
                </c:pt>
                <c:pt idx="248">
                  <c:v>84.062602256454397</c:v>
                </c:pt>
                <c:pt idx="249">
                  <c:v>83.646614002332598</c:v>
                </c:pt>
                <c:pt idx="250">
                  <c:v>82.7384518783674</c:v>
                </c:pt>
                <c:pt idx="251">
                  <c:v>83.364280203140396</c:v>
                </c:pt>
                <c:pt idx="252">
                  <c:v>83.566326242116304</c:v>
                </c:pt>
                <c:pt idx="253">
                  <c:v>83.137648535816396</c:v>
                </c:pt>
                <c:pt idx="254">
                  <c:v>82.621078714703202</c:v>
                </c:pt>
                <c:pt idx="255">
                  <c:v>82.099423517028598</c:v>
                </c:pt>
                <c:pt idx="256">
                  <c:v>81.676512057800394</c:v>
                </c:pt>
                <c:pt idx="257">
                  <c:v>81.062735429331795</c:v>
                </c:pt>
                <c:pt idx="258">
                  <c:v>80.920637271781104</c:v>
                </c:pt>
                <c:pt idx="259">
                  <c:v>80.930971324943201</c:v>
                </c:pt>
                <c:pt idx="260">
                  <c:v>79.411277100960504</c:v>
                </c:pt>
                <c:pt idx="261">
                  <c:v>80.326350218626402</c:v>
                </c:pt>
                <c:pt idx="262">
                  <c:v>80.449745663510697</c:v>
                </c:pt>
                <c:pt idx="263">
                  <c:v>80.023340332899494</c:v>
                </c:pt>
                <c:pt idx="264">
                  <c:v>80.006244779630094</c:v>
                </c:pt>
                <c:pt idx="265">
                  <c:v>80.086811008860394</c:v>
                </c:pt>
                <c:pt idx="266">
                  <c:v>80.796097267212701</c:v>
                </c:pt>
                <c:pt idx="267">
                  <c:v>80.894254022661002</c:v>
                </c:pt>
                <c:pt idx="268">
                  <c:v>81.096627318209002</c:v>
                </c:pt>
                <c:pt idx="269">
                  <c:v>80.366369407827705</c:v>
                </c:pt>
                <c:pt idx="270">
                  <c:v>79.8504954434583</c:v>
                </c:pt>
                <c:pt idx="271">
                  <c:v>80.693910850901801</c:v>
                </c:pt>
                <c:pt idx="272">
                  <c:v>80.849114535857794</c:v>
                </c:pt>
                <c:pt idx="273">
                  <c:v>79.700393529883101</c:v>
                </c:pt>
                <c:pt idx="274">
                  <c:v>80.739822121885894</c:v>
                </c:pt>
                <c:pt idx="275">
                  <c:v>80.286229197713993</c:v>
                </c:pt>
                <c:pt idx="276">
                  <c:v>81.363686212404005</c:v>
                </c:pt>
                <c:pt idx="277">
                  <c:v>80.928971638445205</c:v>
                </c:pt>
                <c:pt idx="278">
                  <c:v>80.717447646008196</c:v>
                </c:pt>
                <c:pt idx="279">
                  <c:v>81.252499854285603</c:v>
                </c:pt>
                <c:pt idx="280">
                  <c:v>81.591890547833799</c:v>
                </c:pt>
                <c:pt idx="281">
                  <c:v>81.977947103636893</c:v>
                </c:pt>
                <c:pt idx="282">
                  <c:v>82.085003153898299</c:v>
                </c:pt>
                <c:pt idx="283">
                  <c:v>82.812816344746693</c:v>
                </c:pt>
                <c:pt idx="284">
                  <c:v>82.841375966378294</c:v>
                </c:pt>
                <c:pt idx="285">
                  <c:v>82.365437093644999</c:v>
                </c:pt>
                <c:pt idx="286">
                  <c:v>82.626728332521196</c:v>
                </c:pt>
                <c:pt idx="287">
                  <c:v>82.216032242733206</c:v>
                </c:pt>
                <c:pt idx="288">
                  <c:v>82.399636956282606</c:v>
                </c:pt>
                <c:pt idx="289">
                  <c:v>82.539510754001</c:v>
                </c:pt>
                <c:pt idx="290">
                  <c:v>82.324327009643</c:v>
                </c:pt>
                <c:pt idx="291">
                  <c:v>81.520940252726504</c:v>
                </c:pt>
                <c:pt idx="292">
                  <c:v>82.089255538122501</c:v>
                </c:pt>
                <c:pt idx="293">
                  <c:v>83.007958565352695</c:v>
                </c:pt>
                <c:pt idx="294">
                  <c:v>83.077506292623696</c:v>
                </c:pt>
                <c:pt idx="295">
                  <c:v>83.567540030472799</c:v>
                </c:pt>
                <c:pt idx="296">
                  <c:v>84.116151861304502</c:v>
                </c:pt>
                <c:pt idx="297">
                  <c:v>84.360299419061306</c:v>
                </c:pt>
                <c:pt idx="298">
                  <c:v>85.107009323899305</c:v>
                </c:pt>
                <c:pt idx="299">
                  <c:v>85.933819662541296</c:v>
                </c:pt>
                <c:pt idx="300">
                  <c:v>84.060118260027096</c:v>
                </c:pt>
                <c:pt idx="301">
                  <c:v>84.737493085830593</c:v>
                </c:pt>
                <c:pt idx="302">
                  <c:v>85.855858038446101</c:v>
                </c:pt>
                <c:pt idx="303">
                  <c:v>86.253482870713299</c:v>
                </c:pt>
                <c:pt idx="304">
                  <c:v>87.323991021772599</c:v>
                </c:pt>
                <c:pt idx="305">
                  <c:v>87.225689578597994</c:v>
                </c:pt>
                <c:pt idx="306">
                  <c:v>86.232500262533804</c:v>
                </c:pt>
                <c:pt idx="307">
                  <c:v>86.854399900393005</c:v>
                </c:pt>
                <c:pt idx="308">
                  <c:v>87.808260860169497</c:v>
                </c:pt>
                <c:pt idx="309">
                  <c:v>88.391626325246904</c:v>
                </c:pt>
                <c:pt idx="310">
                  <c:v>88.001549481638307</c:v>
                </c:pt>
                <c:pt idx="311">
                  <c:v>89.1486366991452</c:v>
                </c:pt>
                <c:pt idx="312">
                  <c:v>88.658767985452499</c:v>
                </c:pt>
                <c:pt idx="313">
                  <c:v>89.608351144479201</c:v>
                </c:pt>
                <c:pt idx="314">
                  <c:v>89.898144965022098</c:v>
                </c:pt>
                <c:pt idx="315">
                  <c:v>90.462474505529798</c:v>
                </c:pt>
                <c:pt idx="316">
                  <c:v>89.035723397200201</c:v>
                </c:pt>
                <c:pt idx="317">
                  <c:v>89.923326409692194</c:v>
                </c:pt>
                <c:pt idx="318">
                  <c:v>89.803760654446293</c:v>
                </c:pt>
                <c:pt idx="319">
                  <c:v>89.587549215829796</c:v>
                </c:pt>
                <c:pt idx="320">
                  <c:v>88.902857121794398</c:v>
                </c:pt>
                <c:pt idx="321">
                  <c:v>89.995155670099606</c:v>
                </c:pt>
                <c:pt idx="322">
                  <c:v>89.457697919169405</c:v>
                </c:pt>
                <c:pt idx="323">
                  <c:v>88.614363626799303</c:v>
                </c:pt>
                <c:pt idx="324">
                  <c:v>89.922415163587203</c:v>
                </c:pt>
                <c:pt idx="325">
                  <c:v>90.698208795117907</c:v>
                </c:pt>
                <c:pt idx="326">
                  <c:v>90.790868696659501</c:v>
                </c:pt>
                <c:pt idx="327">
                  <c:v>91.770347861517706</c:v>
                </c:pt>
                <c:pt idx="328">
                  <c:v>92.223639150375107</c:v>
                </c:pt>
                <c:pt idx="329">
                  <c:v>92.347444636660796</c:v>
                </c:pt>
                <c:pt idx="330">
                  <c:v>93.330659188636304</c:v>
                </c:pt>
                <c:pt idx="331">
                  <c:v>93.156534763635804</c:v>
                </c:pt>
                <c:pt idx="332">
                  <c:v>92.1248228043344</c:v>
                </c:pt>
                <c:pt idx="333">
                  <c:v>92.396057629481504</c:v>
                </c:pt>
                <c:pt idx="334">
                  <c:v>92.143135952888898</c:v>
                </c:pt>
                <c:pt idx="335">
                  <c:v>92.327610384407507</c:v>
                </c:pt>
                <c:pt idx="336">
                  <c:v>92.464692876182397</c:v>
                </c:pt>
                <c:pt idx="337">
                  <c:v>93.179652668728806</c:v>
                </c:pt>
                <c:pt idx="338">
                  <c:v>93.962849181430599</c:v>
                </c:pt>
                <c:pt idx="339">
                  <c:v>94.153598916716405</c:v>
                </c:pt>
                <c:pt idx="340">
                  <c:v>94.0021604881792</c:v>
                </c:pt>
                <c:pt idx="341">
                  <c:v>94.1396204824471</c:v>
                </c:pt>
                <c:pt idx="342">
                  <c:v>94.934603481675097</c:v>
                </c:pt>
                <c:pt idx="343">
                  <c:v>94.923215521209997</c:v>
                </c:pt>
                <c:pt idx="344">
                  <c:v>94.239574009469493</c:v>
                </c:pt>
                <c:pt idx="345">
                  <c:v>94.916720753547395</c:v>
                </c:pt>
                <c:pt idx="346">
                  <c:v>95.3484895543627</c:v>
                </c:pt>
                <c:pt idx="347">
                  <c:v>95.100604784577797</c:v>
                </c:pt>
                <c:pt idx="348">
                  <c:v>95.131833535518098</c:v>
                </c:pt>
                <c:pt idx="349">
                  <c:v>95.526974620481198</c:v>
                </c:pt>
                <c:pt idx="350">
                  <c:v>95.328104925120499</c:v>
                </c:pt>
                <c:pt idx="351">
                  <c:v>95.653759466139206</c:v>
                </c:pt>
                <c:pt idx="352">
                  <c:v>94.911622966488807</c:v>
                </c:pt>
                <c:pt idx="353">
                  <c:v>96.103140499412405</c:v>
                </c:pt>
                <c:pt idx="354">
                  <c:v>96.373374217094906</c:v>
                </c:pt>
                <c:pt idx="355">
                  <c:v>97.942840633951803</c:v>
                </c:pt>
                <c:pt idx="356">
                  <c:v>97.710689790247002</c:v>
                </c:pt>
                <c:pt idx="357">
                  <c:v>98.238727683683294</c:v>
                </c:pt>
                <c:pt idx="358">
                  <c:v>98.169027605623697</c:v>
                </c:pt>
                <c:pt idx="359">
                  <c:v>96.716673018963903</c:v>
                </c:pt>
                <c:pt idx="360">
                  <c:v>97.379426016652999</c:v>
                </c:pt>
                <c:pt idx="361">
                  <c:v>96.411036316620695</c:v>
                </c:pt>
                <c:pt idx="362">
                  <c:v>97.254775391796301</c:v>
                </c:pt>
                <c:pt idx="363">
                  <c:v>97.651890641977602</c:v>
                </c:pt>
                <c:pt idx="364">
                  <c:v>97.580260529452502</c:v>
                </c:pt>
                <c:pt idx="365">
                  <c:v>97.331832871445698</c:v>
                </c:pt>
                <c:pt idx="366">
                  <c:v>97.581872074797701</c:v>
                </c:pt>
                <c:pt idx="367">
                  <c:v>98.240049138903402</c:v>
                </c:pt>
                <c:pt idx="368">
                  <c:v>97.9022650679821</c:v>
                </c:pt>
                <c:pt idx="369">
                  <c:v>96.587872911567601</c:v>
                </c:pt>
                <c:pt idx="370">
                  <c:v>95.869448986063901</c:v>
                </c:pt>
                <c:pt idx="371">
                  <c:v>96.3585967083676</c:v>
                </c:pt>
                <c:pt idx="372">
                  <c:v>96.656923748118103</c:v>
                </c:pt>
                <c:pt idx="373">
                  <c:v>95.210651420906103</c:v>
                </c:pt>
                <c:pt idx="374">
                  <c:v>95.408921713410507</c:v>
                </c:pt>
                <c:pt idx="375">
                  <c:v>95.049880363094104</c:v>
                </c:pt>
                <c:pt idx="376">
                  <c:v>95.012165892268897</c:v>
                </c:pt>
                <c:pt idx="377">
                  <c:v>94.420792205066405</c:v>
                </c:pt>
                <c:pt idx="378">
                  <c:v>93.900775506044994</c:v>
                </c:pt>
                <c:pt idx="379">
                  <c:v>94.052901516392097</c:v>
                </c:pt>
                <c:pt idx="380">
                  <c:v>94.748833964979696</c:v>
                </c:pt>
                <c:pt idx="381">
                  <c:v>95.395639273726403</c:v>
                </c:pt>
                <c:pt idx="382">
                  <c:v>95.0518004804958</c:v>
                </c:pt>
                <c:pt idx="383">
                  <c:v>95.870502977157003</c:v>
                </c:pt>
                <c:pt idx="384">
                  <c:v>96.213073603892596</c:v>
                </c:pt>
                <c:pt idx="385">
                  <c:v>96.679510208586194</c:v>
                </c:pt>
                <c:pt idx="386">
                  <c:v>95.808828719384607</c:v>
                </c:pt>
                <c:pt idx="387">
                  <c:v>95.930086036980498</c:v>
                </c:pt>
                <c:pt idx="388">
                  <c:v>95.930167799823906</c:v>
                </c:pt>
                <c:pt idx="389">
                  <c:v>96.871086428055804</c:v>
                </c:pt>
                <c:pt idx="390">
                  <c:v>96.110938365435203</c:v>
                </c:pt>
                <c:pt idx="391">
                  <c:v>96.054092943067104</c:v>
                </c:pt>
                <c:pt idx="392">
                  <c:v>96.142262824424293</c:v>
                </c:pt>
                <c:pt idx="393">
                  <c:v>95.664576013301399</c:v>
                </c:pt>
                <c:pt idx="394">
                  <c:v>95.774994258186595</c:v>
                </c:pt>
                <c:pt idx="395">
                  <c:v>95.779384087714803</c:v>
                </c:pt>
                <c:pt idx="396">
                  <c:v>96.733490497901101</c:v>
                </c:pt>
                <c:pt idx="397">
                  <c:v>96.337191300250495</c:v>
                </c:pt>
                <c:pt idx="398">
                  <c:v>97.193818326951401</c:v>
                </c:pt>
                <c:pt idx="399">
                  <c:v>96.904628139417099</c:v>
                </c:pt>
                <c:pt idx="400">
                  <c:v>96.9783425080726</c:v>
                </c:pt>
                <c:pt idx="401">
                  <c:v>97.5441994169027</c:v>
                </c:pt>
                <c:pt idx="402">
                  <c:v>98.439860217092601</c:v>
                </c:pt>
                <c:pt idx="403">
                  <c:v>98.982959462105995</c:v>
                </c:pt>
                <c:pt idx="404">
                  <c:v>99.2953871814248</c:v>
                </c:pt>
                <c:pt idx="405">
                  <c:v>99.065958772986903</c:v>
                </c:pt>
                <c:pt idx="406">
                  <c:v>97.894956252673794</c:v>
                </c:pt>
                <c:pt idx="407">
                  <c:v>98.347592924498201</c:v>
                </c:pt>
                <c:pt idx="408">
                  <c:v>98.503063114624695</c:v>
                </c:pt>
                <c:pt idx="409">
                  <c:v>98.758315483098798</c:v>
                </c:pt>
                <c:pt idx="410">
                  <c:v>98.544225860824795</c:v>
                </c:pt>
                <c:pt idx="411">
                  <c:v>98.429248204224095</c:v>
                </c:pt>
                <c:pt idx="412">
                  <c:v>98.746253977806006</c:v>
                </c:pt>
                <c:pt idx="413">
                  <c:v>99.245362143067695</c:v>
                </c:pt>
                <c:pt idx="414">
                  <c:v>99.379574989003203</c:v>
                </c:pt>
                <c:pt idx="415">
                  <c:v>98.701695698758101</c:v>
                </c:pt>
                <c:pt idx="416">
                  <c:v>98.489671752892093</c:v>
                </c:pt>
                <c:pt idx="417">
                  <c:v>99.615901965809201</c:v>
                </c:pt>
                <c:pt idx="418">
                  <c:v>99.249762150837697</c:v>
                </c:pt>
                <c:pt idx="419">
                  <c:v>98.349771247964895</c:v>
                </c:pt>
                <c:pt idx="420">
                  <c:v>97.400894790215105</c:v>
                </c:pt>
                <c:pt idx="421">
                  <c:v>96.125232191254796</c:v>
                </c:pt>
                <c:pt idx="422">
                  <c:v>95.903452429671006</c:v>
                </c:pt>
                <c:pt idx="423">
                  <c:v>96.841000599844605</c:v>
                </c:pt>
                <c:pt idx="424">
                  <c:v>97.070464555192004</c:v>
                </c:pt>
                <c:pt idx="425">
                  <c:v>96.725030040463395</c:v>
                </c:pt>
                <c:pt idx="426">
                  <c:v>96.195943411725395</c:v>
                </c:pt>
                <c:pt idx="427">
                  <c:v>95.986795112458793</c:v>
                </c:pt>
                <c:pt idx="428">
                  <c:v>96.284738238186605</c:v>
                </c:pt>
                <c:pt idx="429">
                  <c:v>95.488131294689893</c:v>
                </c:pt>
                <c:pt idx="430">
                  <c:v>96.059135891350394</c:v>
                </c:pt>
                <c:pt idx="431">
                  <c:v>96.563467029952804</c:v>
                </c:pt>
                <c:pt idx="432">
                  <c:v>95.993874354997104</c:v>
                </c:pt>
                <c:pt idx="433">
                  <c:v>94.917282049600601</c:v>
                </c:pt>
                <c:pt idx="434">
                  <c:v>96.201148906685106</c:v>
                </c:pt>
                <c:pt idx="435">
                  <c:v>96.562296442239301</c:v>
                </c:pt>
                <c:pt idx="436">
                  <c:v>96.343893702960699</c:v>
                </c:pt>
                <c:pt idx="437">
                  <c:v>97.011809225754703</c:v>
                </c:pt>
                <c:pt idx="438">
                  <c:v>97.3008183911343</c:v>
                </c:pt>
                <c:pt idx="439">
                  <c:v>97.664220241191302</c:v>
                </c:pt>
                <c:pt idx="440">
                  <c:v>96.404751613956293</c:v>
                </c:pt>
                <c:pt idx="441">
                  <c:v>96.355137849493403</c:v>
                </c:pt>
                <c:pt idx="442">
                  <c:v>95.950425042110695</c:v>
                </c:pt>
                <c:pt idx="443">
                  <c:v>95.459641767069201</c:v>
                </c:pt>
                <c:pt idx="444">
                  <c:v>97.010646111288906</c:v>
                </c:pt>
                <c:pt idx="445">
                  <c:v>96.894483209702699</c:v>
                </c:pt>
                <c:pt idx="446">
                  <c:v>97.242730815189404</c:v>
                </c:pt>
                <c:pt idx="447">
                  <c:v>96.461915123018699</c:v>
                </c:pt>
                <c:pt idx="448">
                  <c:v>96.676953164577597</c:v>
                </c:pt>
                <c:pt idx="449">
                  <c:v>96.792714751333193</c:v>
                </c:pt>
                <c:pt idx="450">
                  <c:v>96.9163474599263</c:v>
                </c:pt>
                <c:pt idx="451">
                  <c:v>96.743132676358499</c:v>
                </c:pt>
                <c:pt idx="452">
                  <c:v>97.123885467658297</c:v>
                </c:pt>
                <c:pt idx="453">
                  <c:v>97.265236933306397</c:v>
                </c:pt>
                <c:pt idx="454">
                  <c:v>97.204375699319598</c:v>
                </c:pt>
                <c:pt idx="455">
                  <c:v>96.205946639807095</c:v>
                </c:pt>
                <c:pt idx="456">
                  <c:v>95.941684150947694</c:v>
                </c:pt>
                <c:pt idx="457">
                  <c:v>95.892071920189593</c:v>
                </c:pt>
                <c:pt idx="458">
                  <c:v>95.838587709522102</c:v>
                </c:pt>
                <c:pt idx="459">
                  <c:v>95.872833617714903</c:v>
                </c:pt>
                <c:pt idx="460">
                  <c:v>96.767141417888496</c:v>
                </c:pt>
                <c:pt idx="461">
                  <c:v>96.181305179260505</c:v>
                </c:pt>
                <c:pt idx="462">
                  <c:v>94.724577103820593</c:v>
                </c:pt>
                <c:pt idx="463">
                  <c:v>94.183787586214294</c:v>
                </c:pt>
                <c:pt idx="464">
                  <c:v>93.963213980707707</c:v>
                </c:pt>
                <c:pt idx="465">
                  <c:v>92.655785500487696</c:v>
                </c:pt>
                <c:pt idx="466">
                  <c:v>92.505619337383905</c:v>
                </c:pt>
                <c:pt idx="467">
                  <c:v>93.495644993194702</c:v>
                </c:pt>
                <c:pt idx="468">
                  <c:v>93.463126973022099</c:v>
                </c:pt>
                <c:pt idx="469">
                  <c:v>92.975069173496095</c:v>
                </c:pt>
                <c:pt idx="470">
                  <c:v>93.590005919642493</c:v>
                </c:pt>
                <c:pt idx="471">
                  <c:v>93.765896482768298</c:v>
                </c:pt>
                <c:pt idx="472">
                  <c:v>93.570496007126906</c:v>
                </c:pt>
                <c:pt idx="473">
                  <c:v>93.928168515789494</c:v>
                </c:pt>
                <c:pt idx="474">
                  <c:v>94.116792050800797</c:v>
                </c:pt>
                <c:pt idx="475">
                  <c:v>93.455414982919706</c:v>
                </c:pt>
                <c:pt idx="476">
                  <c:v>92.902288678523306</c:v>
                </c:pt>
                <c:pt idx="477">
                  <c:v>92.548881011863699</c:v>
                </c:pt>
                <c:pt idx="478">
                  <c:v>93.381688867898603</c:v>
                </c:pt>
                <c:pt idx="479">
                  <c:v>92.8598211232203</c:v>
                </c:pt>
                <c:pt idx="480">
                  <c:v>92.519531678434703</c:v>
                </c:pt>
                <c:pt idx="481">
                  <c:v>92.699694127736905</c:v>
                </c:pt>
                <c:pt idx="482">
                  <c:v>92.732235401511701</c:v>
                </c:pt>
                <c:pt idx="483">
                  <c:v>92.094836475807398</c:v>
                </c:pt>
                <c:pt idx="484">
                  <c:v>92.256792111163193</c:v>
                </c:pt>
                <c:pt idx="485">
                  <c:v>91.174648392943496</c:v>
                </c:pt>
                <c:pt idx="486">
                  <c:v>90.362560934600694</c:v>
                </c:pt>
                <c:pt idx="487">
                  <c:v>90.394944327230903</c:v>
                </c:pt>
                <c:pt idx="488">
                  <c:v>89.269894322708794</c:v>
                </c:pt>
                <c:pt idx="489">
                  <c:v>89.795989461291597</c:v>
                </c:pt>
                <c:pt idx="490">
                  <c:v>89.559298111697004</c:v>
                </c:pt>
                <c:pt idx="491">
                  <c:v>90.188492003579</c:v>
                </c:pt>
                <c:pt idx="492">
                  <c:v>89.579663464306904</c:v>
                </c:pt>
                <c:pt idx="493">
                  <c:v>90.578937737111701</c:v>
                </c:pt>
                <c:pt idx="494">
                  <c:v>89.779572974653703</c:v>
                </c:pt>
                <c:pt idx="495">
                  <c:v>90.582181873499806</c:v>
                </c:pt>
                <c:pt idx="496">
                  <c:v>91.656265189444596</c:v>
                </c:pt>
                <c:pt idx="497">
                  <c:v>93.500667776183207</c:v>
                </c:pt>
                <c:pt idx="498">
                  <c:v>94.6150067385163</c:v>
                </c:pt>
                <c:pt idx="499">
                  <c:v>93.999749782560102</c:v>
                </c:pt>
              </c:numCache>
            </c:numRef>
          </c:val>
          <c:smooth val="0"/>
          <c:extLst>
            <c:ext xmlns:c16="http://schemas.microsoft.com/office/drawing/2014/chart" uri="{C3380CC4-5D6E-409C-BE32-E72D297353CC}">
              <c16:uniqueId val="{00000001-9248-A447-87F4-8D2FA376D835}"/>
            </c:ext>
          </c:extLst>
        </c:ser>
        <c:dLbls>
          <c:showLegendKey val="0"/>
          <c:showVal val="0"/>
          <c:showCatName val="0"/>
          <c:showSerName val="0"/>
          <c:showPercent val="0"/>
          <c:showBubbleSize val="0"/>
        </c:dLbls>
        <c:hiLowLines>
          <c:spPr>
            <a:ln w="0">
              <a:noFill/>
            </a:ln>
          </c:spPr>
        </c:hiLowLines>
        <c:marker val="1"/>
        <c:smooth val="0"/>
        <c:axId val="59798802"/>
        <c:axId val="60083498"/>
      </c:lineChart>
      <c:dateAx>
        <c:axId val="79036191"/>
        <c:scaling>
          <c:orientation val="minMax"/>
          <c:min val="36526"/>
        </c:scaling>
        <c:delete val="0"/>
        <c:axPos val="b"/>
        <c:title>
          <c:tx>
            <c:rich>
              <a:bodyPr rot="0"/>
              <a:lstStyle/>
              <a:p>
                <a:pPr>
                  <a:defRPr lang="en-GB" sz="1000" b="0" strike="noStrike" spc="-1">
                    <a:solidFill>
                      <a:srgbClr val="595959"/>
                    </a:solidFill>
                    <a:latin typeface="Calibri"/>
                  </a:defRPr>
                </a:pPr>
                <a:r>
                  <a:rPr lang="en-GB" sz="1000" b="0" strike="noStrike" spc="-1">
                    <a:solidFill>
                      <a:srgbClr val="595959"/>
                    </a:solidFill>
                    <a:latin typeface="Calibri"/>
                  </a:rPr>
                  <a:t>Date</a:t>
                </a:r>
              </a:p>
            </c:rich>
          </c:tx>
          <c:overlay val="0"/>
          <c:spPr>
            <a:noFill/>
            <a:ln w="0">
              <a:noFill/>
            </a:ln>
          </c:spPr>
        </c:title>
        <c:numFmt formatCode="m/d/yy"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83860032"/>
        <c:crosses val="autoZero"/>
        <c:auto val="1"/>
        <c:lblOffset val="100"/>
        <c:baseTimeUnit val="days"/>
      </c:dateAx>
      <c:valAx>
        <c:axId val="83860032"/>
        <c:scaling>
          <c:orientation val="minMax"/>
          <c:max val="0.17"/>
          <c:min val="-0.11"/>
        </c:scaling>
        <c:delete val="0"/>
        <c:axPos val="l"/>
        <c:majorGridlines>
          <c:spPr>
            <a:ln w="9360">
              <a:solidFill>
                <a:srgbClr val="D9D9D9"/>
              </a:solidFill>
              <a:round/>
            </a:ln>
          </c:spPr>
        </c:majorGridlines>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Suggested Allocation (%)</a:t>
                </a:r>
              </a:p>
            </c:rich>
          </c:tx>
          <c:overlay val="0"/>
          <c:spPr>
            <a:noFill/>
            <a:ln w="0">
              <a:noFill/>
            </a:ln>
          </c:spPr>
        </c:title>
        <c:numFmt formatCode="0.0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79036191"/>
        <c:crosses val="autoZero"/>
        <c:crossBetween val="between"/>
      </c:valAx>
      <c:dateAx>
        <c:axId val="59798802"/>
        <c:scaling>
          <c:orientation val="minMax"/>
        </c:scaling>
        <c:delete val="1"/>
        <c:axPos val="b"/>
        <c:numFmt formatCode="m/d/yy" sourceLinked="1"/>
        <c:majorTickMark val="out"/>
        <c:minorTickMark val="none"/>
        <c:tickLblPos val="nextTo"/>
        <c:crossAx val="60083498"/>
        <c:crosses val="autoZero"/>
        <c:auto val="1"/>
        <c:lblOffset val="100"/>
        <c:baseTimeUnit val="days"/>
      </c:dateAx>
      <c:valAx>
        <c:axId val="60083498"/>
        <c:scaling>
          <c:orientation val="minMax"/>
          <c:min val="75"/>
        </c:scaling>
        <c:delete val="0"/>
        <c:axPos val="r"/>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Market Price  (£)</a:t>
                </a:r>
              </a:p>
            </c:rich>
          </c:tx>
          <c:overlay val="0"/>
          <c:spPr>
            <a:noFill/>
            <a:ln w="0">
              <a:noFill/>
            </a:ln>
          </c:spPr>
        </c:title>
        <c:numFmt formatCode="General" sourceLinked="0"/>
        <c:majorTickMark val="out"/>
        <c:minorTickMark val="none"/>
        <c:tickLblPos val="nextTo"/>
        <c:spPr>
          <a:ln w="6480">
            <a:noFill/>
          </a:ln>
        </c:spPr>
        <c:txPr>
          <a:bodyPr/>
          <a:lstStyle/>
          <a:p>
            <a:pPr>
              <a:defRPr sz="900" b="0" strike="noStrike" spc="-1">
                <a:solidFill>
                  <a:srgbClr val="595959"/>
                </a:solidFill>
                <a:latin typeface="Calibri"/>
              </a:defRPr>
            </a:pPr>
            <a:endParaRPr lang="en-US"/>
          </a:p>
        </c:txPr>
        <c:crossAx val="59798802"/>
        <c:crosses val="max"/>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GB" sz="1400" b="0" strike="noStrike" spc="-1">
                <a:solidFill>
                  <a:srgbClr val="595959"/>
                </a:solidFill>
                <a:latin typeface="Calibri"/>
              </a:defRPr>
            </a:pPr>
            <a:r>
              <a:rPr lang="en-GB" sz="1400" b="0" strike="noStrike" spc="-1">
                <a:solidFill>
                  <a:srgbClr val="595959"/>
                </a:solidFill>
                <a:latin typeface="Calibri"/>
              </a:rPr>
              <a:t>Suggested Allocation and Research Series</a:t>
            </a:r>
          </a:p>
        </c:rich>
      </c:tx>
      <c:overlay val="0"/>
      <c:spPr>
        <a:noFill/>
        <a:ln w="0">
          <a:noFill/>
        </a:ln>
      </c:spPr>
    </c:title>
    <c:autoTitleDeleted val="0"/>
    <c:plotArea>
      <c:layout/>
      <c:lineChart>
        <c:grouping val="standard"/>
        <c:varyColors val="0"/>
        <c:ser>
          <c:idx val="0"/>
          <c:order val="0"/>
          <c:tx>
            <c:v>Suggested Allocation</c:v>
          </c:tx>
          <c:spPr>
            <a:ln w="28440" cap="rnd">
              <a:solidFill>
                <a:srgbClr val="FF0000"/>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'To Delete'!$A$279:$A$356</c:f>
              <c:numCache>
                <c:formatCode>m/d/yy</c:formatCode>
                <c:ptCount val="78"/>
                <c:pt idx="0">
                  <c:v>36803</c:v>
                </c:pt>
                <c:pt idx="1">
                  <c:v>36804</c:v>
                </c:pt>
                <c:pt idx="2">
                  <c:v>36805</c:v>
                </c:pt>
                <c:pt idx="3">
                  <c:v>36806</c:v>
                </c:pt>
                <c:pt idx="4">
                  <c:v>36807</c:v>
                </c:pt>
                <c:pt idx="5">
                  <c:v>36808</c:v>
                </c:pt>
                <c:pt idx="6">
                  <c:v>36809</c:v>
                </c:pt>
                <c:pt idx="7">
                  <c:v>36810</c:v>
                </c:pt>
                <c:pt idx="8">
                  <c:v>36811</c:v>
                </c:pt>
                <c:pt idx="9">
                  <c:v>36812</c:v>
                </c:pt>
                <c:pt idx="10">
                  <c:v>36813</c:v>
                </c:pt>
                <c:pt idx="11">
                  <c:v>36814</c:v>
                </c:pt>
                <c:pt idx="12">
                  <c:v>36815</c:v>
                </c:pt>
                <c:pt idx="13">
                  <c:v>36816</c:v>
                </c:pt>
                <c:pt idx="14">
                  <c:v>36817</c:v>
                </c:pt>
                <c:pt idx="15">
                  <c:v>36818</c:v>
                </c:pt>
                <c:pt idx="16">
                  <c:v>36819</c:v>
                </c:pt>
                <c:pt idx="17">
                  <c:v>36820</c:v>
                </c:pt>
                <c:pt idx="18">
                  <c:v>36821</c:v>
                </c:pt>
                <c:pt idx="19">
                  <c:v>36822</c:v>
                </c:pt>
                <c:pt idx="20">
                  <c:v>36823</c:v>
                </c:pt>
                <c:pt idx="21">
                  <c:v>36824</c:v>
                </c:pt>
                <c:pt idx="22">
                  <c:v>36825</c:v>
                </c:pt>
                <c:pt idx="23">
                  <c:v>36826</c:v>
                </c:pt>
                <c:pt idx="24">
                  <c:v>36827</c:v>
                </c:pt>
                <c:pt idx="25">
                  <c:v>36828</c:v>
                </c:pt>
                <c:pt idx="26">
                  <c:v>36829</c:v>
                </c:pt>
                <c:pt idx="27">
                  <c:v>36830</c:v>
                </c:pt>
                <c:pt idx="28">
                  <c:v>36831</c:v>
                </c:pt>
                <c:pt idx="29">
                  <c:v>36832</c:v>
                </c:pt>
                <c:pt idx="30">
                  <c:v>36833</c:v>
                </c:pt>
                <c:pt idx="31">
                  <c:v>36834</c:v>
                </c:pt>
                <c:pt idx="32">
                  <c:v>36835</c:v>
                </c:pt>
                <c:pt idx="33">
                  <c:v>36836</c:v>
                </c:pt>
                <c:pt idx="34">
                  <c:v>36837</c:v>
                </c:pt>
                <c:pt idx="35">
                  <c:v>36838</c:v>
                </c:pt>
                <c:pt idx="36">
                  <c:v>36839</c:v>
                </c:pt>
                <c:pt idx="37">
                  <c:v>36840</c:v>
                </c:pt>
                <c:pt idx="38">
                  <c:v>36841</c:v>
                </c:pt>
                <c:pt idx="39">
                  <c:v>36842</c:v>
                </c:pt>
                <c:pt idx="40">
                  <c:v>36843</c:v>
                </c:pt>
                <c:pt idx="41">
                  <c:v>36844</c:v>
                </c:pt>
                <c:pt idx="42">
                  <c:v>36845</c:v>
                </c:pt>
                <c:pt idx="43">
                  <c:v>36846</c:v>
                </c:pt>
                <c:pt idx="44">
                  <c:v>36847</c:v>
                </c:pt>
                <c:pt idx="45">
                  <c:v>36848</c:v>
                </c:pt>
                <c:pt idx="46">
                  <c:v>36849</c:v>
                </c:pt>
                <c:pt idx="47">
                  <c:v>36850</c:v>
                </c:pt>
                <c:pt idx="48">
                  <c:v>36851</c:v>
                </c:pt>
                <c:pt idx="49">
                  <c:v>36852</c:v>
                </c:pt>
                <c:pt idx="50">
                  <c:v>36853</c:v>
                </c:pt>
                <c:pt idx="51">
                  <c:v>36854</c:v>
                </c:pt>
                <c:pt idx="52">
                  <c:v>36855</c:v>
                </c:pt>
                <c:pt idx="53">
                  <c:v>36856</c:v>
                </c:pt>
                <c:pt idx="54">
                  <c:v>36857</c:v>
                </c:pt>
                <c:pt idx="55">
                  <c:v>36858</c:v>
                </c:pt>
                <c:pt idx="56">
                  <c:v>36859</c:v>
                </c:pt>
                <c:pt idx="57">
                  <c:v>36860</c:v>
                </c:pt>
                <c:pt idx="58">
                  <c:v>36861</c:v>
                </c:pt>
                <c:pt idx="59">
                  <c:v>36862</c:v>
                </c:pt>
                <c:pt idx="60">
                  <c:v>36863</c:v>
                </c:pt>
                <c:pt idx="61">
                  <c:v>36864</c:v>
                </c:pt>
                <c:pt idx="62">
                  <c:v>36865</c:v>
                </c:pt>
                <c:pt idx="63">
                  <c:v>36866</c:v>
                </c:pt>
                <c:pt idx="64">
                  <c:v>36867</c:v>
                </c:pt>
                <c:pt idx="65">
                  <c:v>36868</c:v>
                </c:pt>
                <c:pt idx="66">
                  <c:v>36869</c:v>
                </c:pt>
                <c:pt idx="67">
                  <c:v>36870</c:v>
                </c:pt>
                <c:pt idx="68">
                  <c:v>36871</c:v>
                </c:pt>
                <c:pt idx="69">
                  <c:v>36872</c:v>
                </c:pt>
                <c:pt idx="70">
                  <c:v>36873</c:v>
                </c:pt>
                <c:pt idx="71">
                  <c:v>36874</c:v>
                </c:pt>
                <c:pt idx="72">
                  <c:v>36875</c:v>
                </c:pt>
                <c:pt idx="73">
                  <c:v>36876</c:v>
                </c:pt>
                <c:pt idx="74">
                  <c:v>36877</c:v>
                </c:pt>
                <c:pt idx="75">
                  <c:v>36878</c:v>
                </c:pt>
                <c:pt idx="76">
                  <c:v>36879</c:v>
                </c:pt>
                <c:pt idx="77">
                  <c:v>36880</c:v>
                </c:pt>
              </c:numCache>
            </c:numRef>
          </c:cat>
          <c:val>
            <c:numRef>
              <c:f>'To Delete'!$I$2:$I$501</c:f>
              <c:numCache>
                <c:formatCode>0.0000%</c:formatCode>
                <c:ptCount val="500"/>
                <c:pt idx="0">
                  <c:v>-8.3080806965518797E-2</c:v>
                </c:pt>
                <c:pt idx="1">
                  <c:v>-7.853059493097557E-2</c:v>
                </c:pt>
                <c:pt idx="2">
                  <c:v>-8.1847343013680476E-2</c:v>
                </c:pt>
                <c:pt idx="3">
                  <c:v>-8.4694532751938376E-2</c:v>
                </c:pt>
                <c:pt idx="4">
                  <c:v>-7.1861425239330992E-2</c:v>
                </c:pt>
                <c:pt idx="5">
                  <c:v>-7.9014024882962358E-2</c:v>
                </c:pt>
                <c:pt idx="6">
                  <c:v>-7.2570994482647616E-2</c:v>
                </c:pt>
                <c:pt idx="7">
                  <c:v>-7.7593465419100588E-2</c:v>
                </c:pt>
                <c:pt idx="8">
                  <c:v>-7.8961071469034944E-2</c:v>
                </c:pt>
                <c:pt idx="9">
                  <c:v>-7.0389196116865019E-2</c:v>
                </c:pt>
                <c:pt idx="10">
                  <c:v>-8.4555568204450468E-2</c:v>
                </c:pt>
                <c:pt idx="11">
                  <c:v>-8.6270242341473499E-2</c:v>
                </c:pt>
                <c:pt idx="12">
                  <c:v>-8.9189787336669449E-2</c:v>
                </c:pt>
                <c:pt idx="13">
                  <c:v>-9.4901658584906373E-2</c:v>
                </c:pt>
                <c:pt idx="14">
                  <c:v>-8.3915672610298767E-2</c:v>
                </c:pt>
                <c:pt idx="15">
                  <c:v>-8.7394731473789816E-2</c:v>
                </c:pt>
                <c:pt idx="16">
                  <c:v>-8.7371282437098838E-2</c:v>
                </c:pt>
                <c:pt idx="17">
                  <c:v>-9.5847000691460238E-2</c:v>
                </c:pt>
                <c:pt idx="18">
                  <c:v>-8.9308264393195336E-2</c:v>
                </c:pt>
                <c:pt idx="19">
                  <c:v>-8.3146768391617831E-2</c:v>
                </c:pt>
                <c:pt idx="20">
                  <c:v>-9.8514612076836677E-2</c:v>
                </c:pt>
                <c:pt idx="21">
                  <c:v>-9.6675021168425732E-2</c:v>
                </c:pt>
                <c:pt idx="22">
                  <c:v>-9.6485232200993781E-2</c:v>
                </c:pt>
                <c:pt idx="23">
                  <c:v>-9.5243663813932067E-2</c:v>
                </c:pt>
                <c:pt idx="24">
                  <c:v>-9.7823698764107653E-2</c:v>
                </c:pt>
                <c:pt idx="25">
                  <c:v>-9.650982511257776E-2</c:v>
                </c:pt>
                <c:pt idx="26">
                  <c:v>-9.0408836600764542E-2</c:v>
                </c:pt>
                <c:pt idx="27">
                  <c:v>-8.4782704670812822E-2</c:v>
                </c:pt>
                <c:pt idx="28">
                  <c:v>-8.2581573975724729E-2</c:v>
                </c:pt>
                <c:pt idx="29">
                  <c:v>-7.2445348866212442E-2</c:v>
                </c:pt>
                <c:pt idx="30">
                  <c:v>-7.2678294404807595E-2</c:v>
                </c:pt>
                <c:pt idx="31">
                  <c:v>-6.5704402392076214E-2</c:v>
                </c:pt>
                <c:pt idx="32">
                  <c:v>-7.045539951852961E-2</c:v>
                </c:pt>
                <c:pt idx="33">
                  <c:v>-6.8722433255021351E-2</c:v>
                </c:pt>
                <c:pt idx="34">
                  <c:v>-7.3079133095645038E-2</c:v>
                </c:pt>
                <c:pt idx="35">
                  <c:v>-6.7167728384901315E-2</c:v>
                </c:pt>
                <c:pt idx="36">
                  <c:v>-6.9115391812627339E-2</c:v>
                </c:pt>
                <c:pt idx="37">
                  <c:v>-6.5996807519384498E-2</c:v>
                </c:pt>
                <c:pt idx="38">
                  <c:v>-6.4181261362140363E-2</c:v>
                </c:pt>
                <c:pt idx="39">
                  <c:v>-6.377584551150961E-2</c:v>
                </c:pt>
                <c:pt idx="40">
                  <c:v>-6.8055063308825992E-2</c:v>
                </c:pt>
                <c:pt idx="41">
                  <c:v>-6.7390276950088729E-2</c:v>
                </c:pt>
                <c:pt idx="42">
                  <c:v>-6.1610572717687745E-2</c:v>
                </c:pt>
                <c:pt idx="43">
                  <c:v>-6.5549643507413727E-2</c:v>
                </c:pt>
                <c:pt idx="44">
                  <c:v>-7.2904484713566434E-2</c:v>
                </c:pt>
                <c:pt idx="45">
                  <c:v>-6.7254875373075812E-2</c:v>
                </c:pt>
                <c:pt idx="46">
                  <c:v>-7.3164167934815713E-2</c:v>
                </c:pt>
                <c:pt idx="47">
                  <c:v>-7.1015969983798347E-2</c:v>
                </c:pt>
                <c:pt idx="48">
                  <c:v>-7.3012462828546051E-2</c:v>
                </c:pt>
                <c:pt idx="49">
                  <c:v>-6.2554995844778666E-2</c:v>
                </c:pt>
                <c:pt idx="50">
                  <c:v>-6.0896544373573294E-2</c:v>
                </c:pt>
                <c:pt idx="51">
                  <c:v>-4.4270956046779969E-2</c:v>
                </c:pt>
                <c:pt idx="52">
                  <c:v>-4.8557550468690182E-2</c:v>
                </c:pt>
                <c:pt idx="53">
                  <c:v>-3.6814873870800686E-2</c:v>
                </c:pt>
                <c:pt idx="54">
                  <c:v>-4.7781530409353588E-2</c:v>
                </c:pt>
                <c:pt idx="55">
                  <c:v>-5.5781556280706066E-2</c:v>
                </c:pt>
                <c:pt idx="56">
                  <c:v>-5.9309673904198668E-2</c:v>
                </c:pt>
                <c:pt idx="57">
                  <c:v>-5.8982337979259496E-2</c:v>
                </c:pt>
                <c:pt idx="58">
                  <c:v>-4.7935925212825664E-2</c:v>
                </c:pt>
                <c:pt idx="59">
                  <c:v>-5.4285651096976396E-2</c:v>
                </c:pt>
                <c:pt idx="60">
                  <c:v>-5.4031368198966735E-2</c:v>
                </c:pt>
                <c:pt idx="61">
                  <c:v>-5.8676207471922648E-2</c:v>
                </c:pt>
                <c:pt idx="62">
                  <c:v>-5.2990697639482325E-2</c:v>
                </c:pt>
                <c:pt idx="63">
                  <c:v>-4.9193789481213203E-2</c:v>
                </c:pt>
                <c:pt idx="64">
                  <c:v>-5.3023966311976214E-2</c:v>
                </c:pt>
                <c:pt idx="65">
                  <c:v>-5.4585760042246648E-2</c:v>
                </c:pt>
                <c:pt idx="66">
                  <c:v>-5.6328165346293556E-2</c:v>
                </c:pt>
                <c:pt idx="67">
                  <c:v>-4.4166274157573016E-2</c:v>
                </c:pt>
                <c:pt idx="68">
                  <c:v>-4.0790657765901725E-2</c:v>
                </c:pt>
                <c:pt idx="69">
                  <c:v>-3.6670021705787675E-2</c:v>
                </c:pt>
                <c:pt idx="70">
                  <c:v>-3.0949266232518716E-2</c:v>
                </c:pt>
                <c:pt idx="71">
                  <c:v>-3.5622717972497706E-2</c:v>
                </c:pt>
                <c:pt idx="72">
                  <c:v>-4.4449887394046865E-2</c:v>
                </c:pt>
                <c:pt idx="73">
                  <c:v>-5.0328510024243441E-2</c:v>
                </c:pt>
                <c:pt idx="74">
                  <c:v>-4.042094874684006E-2</c:v>
                </c:pt>
                <c:pt idx="75">
                  <c:v>-5.3471721724281454E-2</c:v>
                </c:pt>
                <c:pt idx="76">
                  <c:v>-6.5359910076403252E-2</c:v>
                </c:pt>
                <c:pt idx="77">
                  <c:v>-5.8967840114403487E-2</c:v>
                </c:pt>
                <c:pt idx="78">
                  <c:v>-6.6733141447225183E-2</c:v>
                </c:pt>
                <c:pt idx="79">
                  <c:v>-6.5312964610538538E-2</c:v>
                </c:pt>
                <c:pt idx="80">
                  <c:v>-6.1725857352122548E-2</c:v>
                </c:pt>
                <c:pt idx="81">
                  <c:v>-4.9053117531375756E-2</c:v>
                </c:pt>
                <c:pt idx="82">
                  <c:v>-3.917500416303684E-2</c:v>
                </c:pt>
                <c:pt idx="83">
                  <c:v>-4.093693863575594E-2</c:v>
                </c:pt>
                <c:pt idx="84">
                  <c:v>-4.3940560750891464E-2</c:v>
                </c:pt>
                <c:pt idx="85">
                  <c:v>-5.9242350552218118E-2</c:v>
                </c:pt>
                <c:pt idx="86">
                  <c:v>-5.916868436858233E-2</c:v>
                </c:pt>
                <c:pt idx="87">
                  <c:v>-4.4517315658266408E-2</c:v>
                </c:pt>
                <c:pt idx="88">
                  <c:v>-4.4211463402531181E-2</c:v>
                </c:pt>
                <c:pt idx="89">
                  <c:v>-4.0261001074816775E-2</c:v>
                </c:pt>
                <c:pt idx="90">
                  <c:v>-3.8443006996354452E-2</c:v>
                </c:pt>
                <c:pt idx="91">
                  <c:v>-3.2971590491437087E-2</c:v>
                </c:pt>
                <c:pt idx="92">
                  <c:v>-2.2193868328489165E-2</c:v>
                </c:pt>
                <c:pt idx="93">
                  <c:v>-1.4052299463292115E-2</c:v>
                </c:pt>
                <c:pt idx="94">
                  <c:v>-1.749100743105628E-2</c:v>
                </c:pt>
                <c:pt idx="95">
                  <c:v>-2.046981162755241E-2</c:v>
                </c:pt>
                <c:pt idx="96">
                  <c:v>-2.1662948303476332E-2</c:v>
                </c:pt>
                <c:pt idx="97">
                  <c:v>-2.1712260338659434E-2</c:v>
                </c:pt>
                <c:pt idx="98">
                  <c:v>-1.1832389125582717E-2</c:v>
                </c:pt>
                <c:pt idx="99">
                  <c:v>6.7534567054306658E-3</c:v>
                </c:pt>
                <c:pt idx="100">
                  <c:v>6.7290430607305383E-3</c:v>
                </c:pt>
                <c:pt idx="101">
                  <c:v>1.2756275069390047E-2</c:v>
                </c:pt>
                <c:pt idx="102">
                  <c:v>2.1752136068423373E-2</c:v>
                </c:pt>
                <c:pt idx="103">
                  <c:v>2.1552292107049308E-2</c:v>
                </c:pt>
                <c:pt idx="104">
                  <c:v>2.6263311259786454E-2</c:v>
                </c:pt>
                <c:pt idx="105">
                  <c:v>3.1648321554616179E-2</c:v>
                </c:pt>
                <c:pt idx="106">
                  <c:v>4.2158359469801142E-2</c:v>
                </c:pt>
                <c:pt idx="107">
                  <c:v>5.389594540071798E-2</c:v>
                </c:pt>
                <c:pt idx="108">
                  <c:v>6.8173442468441259E-2</c:v>
                </c:pt>
                <c:pt idx="109">
                  <c:v>4.6231616479426474E-2</c:v>
                </c:pt>
                <c:pt idx="110">
                  <c:v>4.5290462581029652E-2</c:v>
                </c:pt>
                <c:pt idx="111">
                  <c:v>3.7240877848364079E-2</c:v>
                </c:pt>
                <c:pt idx="112">
                  <c:v>4.1102291311800591E-2</c:v>
                </c:pt>
                <c:pt idx="113">
                  <c:v>2.6447590908117113E-2</c:v>
                </c:pt>
                <c:pt idx="114">
                  <c:v>1.7538512195838792E-2</c:v>
                </c:pt>
                <c:pt idx="115">
                  <c:v>1.8857719464990947E-2</c:v>
                </c:pt>
                <c:pt idx="116">
                  <c:v>2.1831238261326328E-2</c:v>
                </c:pt>
                <c:pt idx="117">
                  <c:v>2.7190525178701516E-2</c:v>
                </c:pt>
                <c:pt idx="118">
                  <c:v>2.0810414248633544E-2</c:v>
                </c:pt>
                <c:pt idx="119">
                  <c:v>2.5785062221591153E-2</c:v>
                </c:pt>
                <c:pt idx="120">
                  <c:v>4.1149046843313102E-2</c:v>
                </c:pt>
                <c:pt idx="121">
                  <c:v>3.733403125415978E-2</c:v>
                </c:pt>
                <c:pt idx="122">
                  <c:v>4.0165155177151572E-2</c:v>
                </c:pt>
                <c:pt idx="123">
                  <c:v>3.8345262997900927E-2</c:v>
                </c:pt>
                <c:pt idx="124">
                  <c:v>4.1752625511785824E-2</c:v>
                </c:pt>
                <c:pt idx="125">
                  <c:v>5.1983201936391742E-2</c:v>
                </c:pt>
                <c:pt idx="126">
                  <c:v>3.8724214359543999E-2</c:v>
                </c:pt>
                <c:pt idx="127">
                  <c:v>3.4546251800868032E-2</c:v>
                </c:pt>
                <c:pt idx="128">
                  <c:v>4.5011231854474039E-2</c:v>
                </c:pt>
                <c:pt idx="129">
                  <c:v>4.4640455622844383E-2</c:v>
                </c:pt>
                <c:pt idx="130">
                  <c:v>4.6530540353896657E-2</c:v>
                </c:pt>
                <c:pt idx="131">
                  <c:v>4.9800327870708261E-2</c:v>
                </c:pt>
                <c:pt idx="132">
                  <c:v>5.0660196217908647E-2</c:v>
                </c:pt>
                <c:pt idx="133">
                  <c:v>5.2576306974547522E-2</c:v>
                </c:pt>
                <c:pt idx="134">
                  <c:v>4.0612664507680078E-2</c:v>
                </c:pt>
                <c:pt idx="135">
                  <c:v>3.025339812240967E-2</c:v>
                </c:pt>
                <c:pt idx="136">
                  <c:v>2.4745629112760788E-2</c:v>
                </c:pt>
                <c:pt idx="137">
                  <c:v>2.0668788427870267E-2</c:v>
                </c:pt>
                <c:pt idx="138">
                  <c:v>2.3665164199418918E-2</c:v>
                </c:pt>
                <c:pt idx="139">
                  <c:v>2.3060396812295415E-2</c:v>
                </c:pt>
                <c:pt idx="140">
                  <c:v>1.7198027040329019E-2</c:v>
                </c:pt>
                <c:pt idx="141">
                  <c:v>5.6973190399561635E-3</c:v>
                </c:pt>
                <c:pt idx="142">
                  <c:v>6.3496998475262804E-3</c:v>
                </c:pt>
                <c:pt idx="143">
                  <c:v>3.1403036089099452E-2</c:v>
                </c:pt>
                <c:pt idx="144">
                  <c:v>1.9247058452547552E-2</c:v>
                </c:pt>
                <c:pt idx="145">
                  <c:v>2.100120081920186E-2</c:v>
                </c:pt>
                <c:pt idx="146">
                  <c:v>2.0783937943640741E-2</c:v>
                </c:pt>
                <c:pt idx="147">
                  <c:v>2.4752567590118568E-2</c:v>
                </c:pt>
                <c:pt idx="148">
                  <c:v>1.2832736025991361E-2</c:v>
                </c:pt>
                <c:pt idx="149">
                  <c:v>1.7400275147386686E-2</c:v>
                </c:pt>
                <c:pt idx="150">
                  <c:v>2.0914622071448175E-2</c:v>
                </c:pt>
                <c:pt idx="151">
                  <c:v>2.9777599558276888E-2</c:v>
                </c:pt>
                <c:pt idx="152">
                  <c:v>2.1311262801713582E-2</c:v>
                </c:pt>
                <c:pt idx="153">
                  <c:v>1.4586473119970699E-2</c:v>
                </c:pt>
                <c:pt idx="154">
                  <c:v>1.2876896694949243E-2</c:v>
                </c:pt>
                <c:pt idx="155">
                  <c:v>1.2741134590042663E-2</c:v>
                </c:pt>
                <c:pt idx="156">
                  <c:v>9.458465129156126E-3</c:v>
                </c:pt>
                <c:pt idx="157">
                  <c:v>4.0575854641947172E-3</c:v>
                </c:pt>
                <c:pt idx="158">
                  <c:v>5.6661025532041744E-3</c:v>
                </c:pt>
                <c:pt idx="159">
                  <c:v>8.0280867419781944E-3</c:v>
                </c:pt>
                <c:pt idx="160">
                  <c:v>1.3351103617089228E-2</c:v>
                </c:pt>
                <c:pt idx="161">
                  <c:v>6.965197466354483E-3</c:v>
                </c:pt>
                <c:pt idx="162">
                  <c:v>1.8705722858660574E-2</c:v>
                </c:pt>
                <c:pt idx="163">
                  <c:v>1.5439746799034176E-2</c:v>
                </c:pt>
                <c:pt idx="164">
                  <c:v>1.9579736981402841E-2</c:v>
                </c:pt>
                <c:pt idx="165">
                  <c:v>3.4828650204013357E-2</c:v>
                </c:pt>
                <c:pt idx="166">
                  <c:v>3.405292943827521E-2</c:v>
                </c:pt>
                <c:pt idx="167">
                  <c:v>2.7550558543998207E-2</c:v>
                </c:pt>
                <c:pt idx="168">
                  <c:v>3.2351554847805469E-2</c:v>
                </c:pt>
                <c:pt idx="169">
                  <c:v>3.3612898267762009E-2</c:v>
                </c:pt>
                <c:pt idx="170">
                  <c:v>3.2830041412053319E-2</c:v>
                </c:pt>
                <c:pt idx="171">
                  <c:v>4.8148159149298493E-2</c:v>
                </c:pt>
                <c:pt idx="172">
                  <c:v>4.3525308464555074E-2</c:v>
                </c:pt>
                <c:pt idx="173">
                  <c:v>4.379551482724222E-2</c:v>
                </c:pt>
                <c:pt idx="174">
                  <c:v>3.698362288846492E-2</c:v>
                </c:pt>
                <c:pt idx="175">
                  <c:v>3.4733143154711862E-2</c:v>
                </c:pt>
                <c:pt idx="176">
                  <c:v>2.9684263641845607E-2</c:v>
                </c:pt>
                <c:pt idx="177">
                  <c:v>3.3449576557740258E-2</c:v>
                </c:pt>
                <c:pt idx="178">
                  <c:v>3.8189511665689152E-2</c:v>
                </c:pt>
                <c:pt idx="179">
                  <c:v>3.7866692977850745E-2</c:v>
                </c:pt>
                <c:pt idx="180">
                  <c:v>4.826308346278229E-2</c:v>
                </c:pt>
                <c:pt idx="181">
                  <c:v>5.2811593835381032E-2</c:v>
                </c:pt>
                <c:pt idx="182">
                  <c:v>4.6516586252465505E-2</c:v>
                </c:pt>
                <c:pt idx="183">
                  <c:v>4.0292522973582018E-2</c:v>
                </c:pt>
                <c:pt idx="184">
                  <c:v>3.772381516961798E-2</c:v>
                </c:pt>
                <c:pt idx="185">
                  <c:v>4.4161985362629906E-2</c:v>
                </c:pt>
                <c:pt idx="186">
                  <c:v>5.5593116098809951E-2</c:v>
                </c:pt>
                <c:pt idx="187">
                  <c:v>4.8628552569601073E-2</c:v>
                </c:pt>
                <c:pt idx="188">
                  <c:v>3.8388008519638125E-2</c:v>
                </c:pt>
                <c:pt idx="189">
                  <c:v>4.0853053662184301E-2</c:v>
                </c:pt>
                <c:pt idx="190">
                  <c:v>4.142553756212574E-2</c:v>
                </c:pt>
                <c:pt idx="191">
                  <c:v>4.2147179495671025E-2</c:v>
                </c:pt>
                <c:pt idx="192">
                  <c:v>4.9464466586444156E-2</c:v>
                </c:pt>
                <c:pt idx="193">
                  <c:v>5.8104423391459291E-2</c:v>
                </c:pt>
                <c:pt idx="194">
                  <c:v>6.3628071013322962E-2</c:v>
                </c:pt>
                <c:pt idx="195">
                  <c:v>7.2079059798848363E-2</c:v>
                </c:pt>
                <c:pt idx="196">
                  <c:v>7.1591341107366729E-2</c:v>
                </c:pt>
                <c:pt idx="197">
                  <c:v>8.1420666720364784E-2</c:v>
                </c:pt>
                <c:pt idx="198">
                  <c:v>8.1917686666721043E-2</c:v>
                </c:pt>
                <c:pt idx="199">
                  <c:v>7.9649921223148928E-2</c:v>
                </c:pt>
                <c:pt idx="200">
                  <c:v>9.9569628576848576E-2</c:v>
                </c:pt>
                <c:pt idx="201">
                  <c:v>0.10100856818595427</c:v>
                </c:pt>
                <c:pt idx="202">
                  <c:v>9.924148489029623E-2</c:v>
                </c:pt>
                <c:pt idx="203">
                  <c:v>9.628651554863471E-2</c:v>
                </c:pt>
                <c:pt idx="204">
                  <c:v>9.4257834761404674E-2</c:v>
                </c:pt>
                <c:pt idx="205">
                  <c:v>9.3514425927057596E-2</c:v>
                </c:pt>
                <c:pt idx="206">
                  <c:v>0.10538178093372692</c:v>
                </c:pt>
                <c:pt idx="207">
                  <c:v>0.10562417132202431</c:v>
                </c:pt>
                <c:pt idx="208">
                  <c:v>0.10727039027796979</c:v>
                </c:pt>
                <c:pt idx="209">
                  <c:v>9.7219228210484385E-2</c:v>
                </c:pt>
                <c:pt idx="210">
                  <c:v>0.10301715591725184</c:v>
                </c:pt>
                <c:pt idx="211">
                  <c:v>8.6935359101660753E-2</c:v>
                </c:pt>
                <c:pt idx="212">
                  <c:v>8.4642883429168814E-2</c:v>
                </c:pt>
                <c:pt idx="213">
                  <c:v>7.9829330299336296E-2</c:v>
                </c:pt>
                <c:pt idx="214">
                  <c:v>7.6171138980879252E-2</c:v>
                </c:pt>
                <c:pt idx="215">
                  <c:v>8.0858767034095766E-2</c:v>
                </c:pt>
                <c:pt idx="216">
                  <c:v>8.8357724822490102E-2</c:v>
                </c:pt>
                <c:pt idx="217">
                  <c:v>8.8102912121299448E-2</c:v>
                </c:pt>
                <c:pt idx="218">
                  <c:v>8.8603819259253272E-2</c:v>
                </c:pt>
                <c:pt idx="219">
                  <c:v>7.8797684078920849E-2</c:v>
                </c:pt>
                <c:pt idx="220">
                  <c:v>7.9333302329325769E-2</c:v>
                </c:pt>
                <c:pt idx="221">
                  <c:v>7.4079105730216491E-2</c:v>
                </c:pt>
                <c:pt idx="222">
                  <c:v>7.2676199683251202E-2</c:v>
                </c:pt>
                <c:pt idx="223">
                  <c:v>6.8533605053487975E-2</c:v>
                </c:pt>
                <c:pt idx="224">
                  <c:v>7.2838177278000599E-2</c:v>
                </c:pt>
                <c:pt idx="225">
                  <c:v>6.1510089608427999E-2</c:v>
                </c:pt>
                <c:pt idx="226">
                  <c:v>5.2918276433394321E-2</c:v>
                </c:pt>
                <c:pt idx="227">
                  <c:v>6.3897209176836695E-2</c:v>
                </c:pt>
                <c:pt idx="228">
                  <c:v>7.5393644051081066E-2</c:v>
                </c:pt>
                <c:pt idx="229">
                  <c:v>8.0103397016624722E-2</c:v>
                </c:pt>
                <c:pt idx="230">
                  <c:v>7.9715731012791363E-2</c:v>
                </c:pt>
                <c:pt idx="231">
                  <c:v>8.4499457282798437E-2</c:v>
                </c:pt>
                <c:pt idx="232">
                  <c:v>7.3676546769074841E-2</c:v>
                </c:pt>
                <c:pt idx="233">
                  <c:v>6.8141400743242139E-2</c:v>
                </c:pt>
                <c:pt idx="234">
                  <c:v>6.6364591533401115E-2</c:v>
                </c:pt>
                <c:pt idx="235">
                  <c:v>5.6797503334768101E-2</c:v>
                </c:pt>
                <c:pt idx="236">
                  <c:v>4.6918309232284981E-2</c:v>
                </c:pt>
                <c:pt idx="237">
                  <c:v>4.2116309180512748E-2</c:v>
                </c:pt>
                <c:pt idx="238">
                  <c:v>3.7047776719805303E-2</c:v>
                </c:pt>
                <c:pt idx="239">
                  <c:v>3.7152979111793979E-2</c:v>
                </c:pt>
                <c:pt idx="240">
                  <c:v>4.1844898888404231E-2</c:v>
                </c:pt>
                <c:pt idx="241">
                  <c:v>4.6676129217313192E-2</c:v>
                </c:pt>
                <c:pt idx="242">
                  <c:v>5.50388857978013E-2</c:v>
                </c:pt>
                <c:pt idx="243">
                  <c:v>7.4347197032596721E-2</c:v>
                </c:pt>
                <c:pt idx="244">
                  <c:v>7.8320333644957996E-2</c:v>
                </c:pt>
                <c:pt idx="245">
                  <c:v>7.4223038235734964E-2</c:v>
                </c:pt>
                <c:pt idx="246">
                  <c:v>8.357322023166236E-2</c:v>
                </c:pt>
                <c:pt idx="247">
                  <c:v>8.2965153306290937E-2</c:v>
                </c:pt>
                <c:pt idx="248">
                  <c:v>9.2314707156091858E-2</c:v>
                </c:pt>
                <c:pt idx="249">
                  <c:v>9.7741370314449683E-2</c:v>
                </c:pt>
                <c:pt idx="250">
                  <c:v>0.10979478099047223</c:v>
                </c:pt>
                <c:pt idx="251">
                  <c:v>0.1014635546113707</c:v>
                </c:pt>
                <c:pt idx="252">
                  <c:v>9.8800352608886602E-2</c:v>
                </c:pt>
                <c:pt idx="253">
                  <c:v>0.10446687273457865</c:v>
                </c:pt>
                <c:pt idx="254">
                  <c:v>0.11137471720592425</c:v>
                </c:pt>
                <c:pt idx="255">
                  <c:v>0.11843376775185553</c:v>
                </c:pt>
                <c:pt idx="256">
                  <c:v>0.124225283871196</c:v>
                </c:pt>
                <c:pt idx="257">
                  <c:v>0.13273318225704611</c:v>
                </c:pt>
                <c:pt idx="258">
                  <c:v>0.13472777927305424</c:v>
                </c:pt>
                <c:pt idx="259">
                  <c:v>0.13457742291712935</c:v>
                </c:pt>
                <c:pt idx="260">
                  <c:v>0.15629319538272571</c:v>
                </c:pt>
                <c:pt idx="261">
                  <c:v>0.14312158339991291</c:v>
                </c:pt>
                <c:pt idx="262">
                  <c:v>0.14136647894244064</c:v>
                </c:pt>
                <c:pt idx="263">
                  <c:v>0.14744768443623216</c:v>
                </c:pt>
                <c:pt idx="264">
                  <c:v>0.14769267846738335</c:v>
                </c:pt>
                <c:pt idx="265">
                  <c:v>0.14653680530629692</c:v>
                </c:pt>
                <c:pt idx="266">
                  <c:v>0.13647268066967183</c:v>
                </c:pt>
                <c:pt idx="267">
                  <c:v>0.13509851672885392</c:v>
                </c:pt>
                <c:pt idx="268">
                  <c:v>0.13226357291043503</c:v>
                </c:pt>
                <c:pt idx="269">
                  <c:v>0.14254563604053128</c:v>
                </c:pt>
                <c:pt idx="270">
                  <c:v>0.14993188096827301</c:v>
                </c:pt>
                <c:pt idx="271">
                  <c:v>0.13791885788071109</c:v>
                </c:pt>
                <c:pt idx="272">
                  <c:v>0.1357275501049082</c:v>
                </c:pt>
                <c:pt idx="273">
                  <c:v>0.15209252963761888</c:v>
                </c:pt>
                <c:pt idx="274">
                  <c:v>0.13726217084717526</c:v>
                </c:pt>
                <c:pt idx="275">
                  <c:v>0.14369042407203855</c:v>
                </c:pt>
                <c:pt idx="276">
                  <c:v>0.1285446845486542</c:v>
                </c:pt>
                <c:pt idx="277">
                  <c:v>0.13460555836957108</c:v>
                </c:pt>
                <c:pt idx="278">
                  <c:v>0.13758104857630851</c:v>
                </c:pt>
                <c:pt idx="279">
                  <c:v>0.13009091366030401</c:v>
                </c:pt>
                <c:pt idx="280">
                  <c:v>0.12538442698308261</c:v>
                </c:pt>
                <c:pt idx="281">
                  <c:v>0.12009016668327288</c:v>
                </c:pt>
                <c:pt idx="282">
                  <c:v>0.11862553592144942</c:v>
                </c:pt>
                <c:pt idx="283">
                  <c:v>0.10880122779084829</c:v>
                </c:pt>
                <c:pt idx="284">
                  <c:v>0.10841686207455627</c:v>
                </c:pt>
                <c:pt idx="285">
                  <c:v>0.11482270485918403</c:v>
                </c:pt>
                <c:pt idx="286">
                  <c:v>0.11129309918681835</c:v>
                </c:pt>
                <c:pt idx="287">
                  <c:v>0.11684717941905208</c:v>
                </c:pt>
                <c:pt idx="288">
                  <c:v>0.11435864289650849</c:v>
                </c:pt>
                <c:pt idx="289">
                  <c:v>0.11247095340634082</c:v>
                </c:pt>
                <c:pt idx="290">
                  <c:v>0.11537592156457446</c:v>
                </c:pt>
                <c:pt idx="291">
                  <c:v>0.12636566557136361</c:v>
                </c:pt>
                <c:pt idx="292">
                  <c:v>0.11857192169818771</c:v>
                </c:pt>
                <c:pt idx="293">
                  <c:v>0.10618874558120432</c:v>
                </c:pt>
                <c:pt idx="294">
                  <c:v>0.10526437250727888</c:v>
                </c:pt>
                <c:pt idx="295">
                  <c:v>9.8784780599821348E-2</c:v>
                </c:pt>
                <c:pt idx="296">
                  <c:v>9.1615879999957295E-2</c:v>
                </c:pt>
                <c:pt idx="297">
                  <c:v>8.8454032848251055E-2</c:v>
                </c:pt>
                <c:pt idx="298">
                  <c:v>7.8914419387583284E-2</c:v>
                </c:pt>
                <c:pt idx="299">
                  <c:v>6.8525179436231126E-2</c:v>
                </c:pt>
                <c:pt idx="300">
                  <c:v>9.2339807839693908E-2</c:v>
                </c:pt>
                <c:pt idx="301">
                  <c:v>8.3612916969393603E-2</c:v>
                </c:pt>
                <c:pt idx="302">
                  <c:v>6.949528081552267E-2</c:v>
                </c:pt>
                <c:pt idx="303">
                  <c:v>6.4564406615646122E-2</c:v>
                </c:pt>
                <c:pt idx="304">
                  <c:v>5.1515033445816732E-2</c:v>
                </c:pt>
                <c:pt idx="305">
                  <c:v>5.27007481123705E-2</c:v>
                </c:pt>
                <c:pt idx="306">
                  <c:v>6.4822603289267644E-2</c:v>
                </c:pt>
                <c:pt idx="307">
                  <c:v>5.7198680295973851E-2</c:v>
                </c:pt>
                <c:pt idx="308">
                  <c:v>4.5716675210539452E-2</c:v>
                </c:pt>
                <c:pt idx="309">
                  <c:v>3.8813980728832721E-2</c:v>
                </c:pt>
                <c:pt idx="310">
                  <c:v>4.3422579592661485E-2</c:v>
                </c:pt>
                <c:pt idx="311">
                  <c:v>2.9994874640720481E-2</c:v>
                </c:pt>
                <c:pt idx="312">
                  <c:v>3.568520846086292E-2</c:v>
                </c:pt>
                <c:pt idx="313">
                  <c:v>2.471044573532874E-2</c:v>
                </c:pt>
                <c:pt idx="314">
                  <c:v>2.140874069144522E-2</c:v>
                </c:pt>
                <c:pt idx="315">
                  <c:v>1.5032195108944943E-2</c:v>
                </c:pt>
                <c:pt idx="316">
                  <c:v>3.1299828259857609E-2</c:v>
                </c:pt>
                <c:pt idx="317">
                  <c:v>2.1119261969771673E-2</c:v>
                </c:pt>
                <c:pt idx="318">
                  <c:v>2.2483807608648466E-2</c:v>
                </c:pt>
                <c:pt idx="319">
                  <c:v>2.4949533545629985E-2</c:v>
                </c:pt>
                <c:pt idx="320">
                  <c:v>3.2843711280629045E-2</c:v>
                </c:pt>
                <c:pt idx="321">
                  <c:v>2.0306522392709546E-2</c:v>
                </c:pt>
                <c:pt idx="322">
                  <c:v>2.6431866885178918E-2</c:v>
                </c:pt>
                <c:pt idx="323">
                  <c:v>3.6198196700000553E-2</c:v>
                </c:pt>
                <c:pt idx="324">
                  <c:v>2.1130928957187094E-2</c:v>
                </c:pt>
                <c:pt idx="325">
                  <c:v>1.2396184600021905E-2</c:v>
                </c:pt>
                <c:pt idx="326">
                  <c:v>1.1364334353174466E-2</c:v>
                </c:pt>
                <c:pt idx="327">
                  <c:v>5.7071208716525106E-4</c:v>
                </c:pt>
                <c:pt idx="328">
                  <c:v>-4.3506438013311433E-3</c:v>
                </c:pt>
                <c:pt idx="329">
                  <c:v>-5.6823575185944823E-3</c:v>
                </c:pt>
                <c:pt idx="330">
                  <c:v>-1.6155742811321257E-2</c:v>
                </c:pt>
                <c:pt idx="331">
                  <c:v>-1.4320758820244733E-2</c:v>
                </c:pt>
                <c:pt idx="332">
                  <c:v>-3.2801632539331471E-3</c:v>
                </c:pt>
                <c:pt idx="333">
                  <c:v>-6.2072684079635728E-3</c:v>
                </c:pt>
                <c:pt idx="334">
                  <c:v>-3.4794037250774237E-3</c:v>
                </c:pt>
                <c:pt idx="335">
                  <c:v>-5.4720734911225645E-3</c:v>
                </c:pt>
                <c:pt idx="336">
                  <c:v>-6.9456769490472831E-3</c:v>
                </c:pt>
                <c:pt idx="337">
                  <c:v>-1.4566004114872699E-2</c:v>
                </c:pt>
                <c:pt idx="338">
                  <c:v>-2.277737610146292E-2</c:v>
                </c:pt>
                <c:pt idx="339">
                  <c:v>-2.4757184685243606E-2</c:v>
                </c:pt>
                <c:pt idx="340">
                  <c:v>-2.3187205988002415E-2</c:v>
                </c:pt>
                <c:pt idx="341">
                  <c:v>-2.4613202890084351E-2</c:v>
                </c:pt>
                <c:pt idx="342">
                  <c:v>-3.2781680312102969E-2</c:v>
                </c:pt>
                <c:pt idx="343">
                  <c:v>-3.2665348338805369E-2</c:v>
                </c:pt>
                <c:pt idx="344">
                  <c:v>-2.5652228573536086E-2</c:v>
                </c:pt>
                <c:pt idx="345">
                  <c:v>-3.259785811796647E-2</c:v>
                </c:pt>
                <c:pt idx="346">
                  <c:v>-3.6980130367209492E-2</c:v>
                </c:pt>
                <c:pt idx="347">
                  <c:v>-3.4469162862900728E-2</c:v>
                </c:pt>
                <c:pt idx="348">
                  <c:v>-3.4788909246150038E-2</c:v>
                </c:pt>
                <c:pt idx="349">
                  <c:v>-3.877658424015077E-2</c:v>
                </c:pt>
                <c:pt idx="350">
                  <c:v>-3.6770216617209257E-2</c:v>
                </c:pt>
                <c:pt idx="351">
                  <c:v>-4.0055168319382217E-2</c:v>
                </c:pt>
                <c:pt idx="352">
                  <c:v>-3.2548084516211023E-2</c:v>
                </c:pt>
                <c:pt idx="353">
                  <c:v>-4.454156662184465E-2</c:v>
                </c:pt>
                <c:pt idx="354">
                  <c:v>-4.7218526290227401E-2</c:v>
                </c:pt>
                <c:pt idx="355">
                  <c:v>-6.2490756475773367E-2</c:v>
                </c:pt>
                <c:pt idx="356">
                  <c:v>-6.0261437926931408E-2</c:v>
                </c:pt>
                <c:pt idx="357">
                  <c:v>-6.5310268163870436E-2</c:v>
                </c:pt>
                <c:pt idx="358">
                  <c:v>-6.4646876307919474E-2</c:v>
                </c:pt>
                <c:pt idx="359">
                  <c:v>-5.0600680261918982E-2</c:v>
                </c:pt>
                <c:pt idx="360">
                  <c:v>-5.706682568549637E-2</c:v>
                </c:pt>
                <c:pt idx="361">
                  <c:v>-4.7592016104728317E-2</c:v>
                </c:pt>
                <c:pt idx="362">
                  <c:v>-5.5852753937252912E-2</c:v>
                </c:pt>
                <c:pt idx="363">
                  <c:v>-5.9693250459557652E-2</c:v>
                </c:pt>
                <c:pt idx="364">
                  <c:v>-5.900685847591447E-2</c:v>
                </c:pt>
                <c:pt idx="365">
                  <c:v>-5.6603948616342069E-2</c:v>
                </c:pt>
                <c:pt idx="366">
                  <c:v>-5.901826792564388E-2</c:v>
                </c:pt>
                <c:pt idx="367">
                  <c:v>-6.5321514453445598E-2</c:v>
                </c:pt>
                <c:pt idx="368">
                  <c:v>-6.2097983746418964E-2</c:v>
                </c:pt>
                <c:pt idx="369">
                  <c:v>-4.9336742523342039E-2</c:v>
                </c:pt>
                <c:pt idx="370">
                  <c:v>-4.2211097922504E-2</c:v>
                </c:pt>
                <c:pt idx="371">
                  <c:v>-4.7072780061806929E-2</c:v>
                </c:pt>
                <c:pt idx="372">
                  <c:v>-5.0015295655001318E-2</c:v>
                </c:pt>
                <c:pt idx="373">
                  <c:v>-3.5583417099671812E-2</c:v>
                </c:pt>
                <c:pt idx="374">
                  <c:v>-3.7586359179063299E-2</c:v>
                </c:pt>
                <c:pt idx="375">
                  <c:v>-3.3950226360428847E-2</c:v>
                </c:pt>
                <c:pt idx="376">
                  <c:v>-3.3567852552569576E-2</c:v>
                </c:pt>
                <c:pt idx="377">
                  <c:v>-2.7515431188070653E-2</c:v>
                </c:pt>
                <c:pt idx="378">
                  <c:v>-2.2132163883696404E-2</c:v>
                </c:pt>
                <c:pt idx="379">
                  <c:v>-2.3713411126980142E-2</c:v>
                </c:pt>
                <c:pt idx="380">
                  <c:v>-3.088212308695969E-2</c:v>
                </c:pt>
                <c:pt idx="381">
                  <c:v>-3.7457451316434277E-2</c:v>
                </c:pt>
                <c:pt idx="382">
                  <c:v>-3.3970196586847037E-2</c:v>
                </c:pt>
                <c:pt idx="383">
                  <c:v>-4.2224785405059015E-2</c:v>
                </c:pt>
                <c:pt idx="384">
                  <c:v>-4.5630095395500565E-2</c:v>
                </c:pt>
                <c:pt idx="385">
                  <c:v>-5.0236421366743972E-2</c:v>
                </c:pt>
                <c:pt idx="386">
                  <c:v>-4.160793857946106E-2</c:v>
                </c:pt>
                <c:pt idx="387">
                  <c:v>-4.2819449636824609E-2</c:v>
                </c:pt>
                <c:pt idx="388">
                  <c:v>-4.2816301356623745E-2</c:v>
                </c:pt>
                <c:pt idx="389">
                  <c:v>-5.2115638818424383E-2</c:v>
                </c:pt>
                <c:pt idx="390">
                  <c:v>-4.4616001161989945E-2</c:v>
                </c:pt>
                <c:pt idx="391">
                  <c:v>-4.4052715104796879E-2</c:v>
                </c:pt>
                <c:pt idx="392">
                  <c:v>-4.4930836162659755E-2</c:v>
                </c:pt>
                <c:pt idx="393">
                  <c:v>-4.0159590382917755E-2</c:v>
                </c:pt>
                <c:pt idx="394">
                  <c:v>-4.1270875618839749E-2</c:v>
                </c:pt>
                <c:pt idx="395">
                  <c:v>-4.1312543334495536E-2</c:v>
                </c:pt>
                <c:pt idx="396">
                  <c:v>-5.0768742228425326E-2</c:v>
                </c:pt>
                <c:pt idx="397">
                  <c:v>-4.6861056671434989E-2</c:v>
                </c:pt>
                <c:pt idx="398">
                  <c:v>-5.5262624059093199E-2</c:v>
                </c:pt>
                <c:pt idx="399">
                  <c:v>-5.2444253605255411E-2</c:v>
                </c:pt>
                <c:pt idx="400">
                  <c:v>-5.316579384304862E-2</c:v>
                </c:pt>
                <c:pt idx="401">
                  <c:v>-5.8658046620827554E-2</c:v>
                </c:pt>
                <c:pt idx="402">
                  <c:v>-6.7220401514162614E-2</c:v>
                </c:pt>
                <c:pt idx="403">
                  <c:v>-7.2337402958558061E-2</c:v>
                </c:pt>
                <c:pt idx="404">
                  <c:v>-7.5255476116052572E-2</c:v>
                </c:pt>
                <c:pt idx="405">
                  <c:v>-7.3121262146240165E-2</c:v>
                </c:pt>
                <c:pt idx="406">
                  <c:v>-6.2031832233151771E-2</c:v>
                </c:pt>
                <c:pt idx="407">
                  <c:v>-6.6349470516178871E-2</c:v>
                </c:pt>
                <c:pt idx="408">
                  <c:v>-6.7819483073575423E-2</c:v>
                </c:pt>
                <c:pt idx="409">
                  <c:v>-7.0233679466843946E-2</c:v>
                </c:pt>
                <c:pt idx="410">
                  <c:v>-6.821034643408258E-2</c:v>
                </c:pt>
                <c:pt idx="411">
                  <c:v>-6.7121279240855064E-2</c:v>
                </c:pt>
                <c:pt idx="412">
                  <c:v>-7.0114396857676106E-2</c:v>
                </c:pt>
                <c:pt idx="413">
                  <c:v>-7.478884840046196E-2</c:v>
                </c:pt>
                <c:pt idx="414">
                  <c:v>-7.6043011749595241E-2</c:v>
                </c:pt>
                <c:pt idx="415">
                  <c:v>-6.9695950163637083E-2</c:v>
                </c:pt>
                <c:pt idx="416">
                  <c:v>-6.7693059399476591E-2</c:v>
                </c:pt>
                <c:pt idx="417">
                  <c:v>-7.8230482301604648E-2</c:v>
                </c:pt>
                <c:pt idx="418">
                  <c:v>-7.4828550537931318E-2</c:v>
                </c:pt>
                <c:pt idx="419">
                  <c:v>-6.6364385976238741E-2</c:v>
                </c:pt>
                <c:pt idx="420">
                  <c:v>-5.727346814630066E-2</c:v>
                </c:pt>
                <c:pt idx="421">
                  <c:v>-4.4765033943755167E-2</c:v>
                </c:pt>
                <c:pt idx="422">
                  <c:v>-4.2550131164269651E-2</c:v>
                </c:pt>
                <c:pt idx="423">
                  <c:v>-5.1820241487428177E-2</c:v>
                </c:pt>
                <c:pt idx="424">
                  <c:v>-5.405880966348179E-2</c:v>
                </c:pt>
                <c:pt idx="425">
                  <c:v>-5.068184145884385E-2</c:v>
                </c:pt>
                <c:pt idx="426">
                  <c:v>-4.5463563082315868E-2</c:v>
                </c:pt>
                <c:pt idx="427">
                  <c:v>-4.3381180158322583E-2</c:v>
                </c:pt>
                <c:pt idx="428">
                  <c:v>-4.6343347050591496E-2</c:v>
                </c:pt>
                <c:pt idx="429">
                  <c:v>-3.839011116026695E-2</c:v>
                </c:pt>
                <c:pt idx="430">
                  <c:v>-4.410294381452242E-2</c:v>
                </c:pt>
                <c:pt idx="431">
                  <c:v>-4.9093171829441312E-2</c:v>
                </c:pt>
                <c:pt idx="432">
                  <c:v>-4.3457339072087882E-2</c:v>
                </c:pt>
                <c:pt idx="433">
                  <c:v>-3.2605363212734002E-2</c:v>
                </c:pt>
                <c:pt idx="434">
                  <c:v>-4.5514950103149175E-2</c:v>
                </c:pt>
                <c:pt idx="435">
                  <c:v>-4.9085022717482517E-2</c:v>
                </c:pt>
                <c:pt idx="436">
                  <c:v>-4.6928162572526334E-2</c:v>
                </c:pt>
                <c:pt idx="437">
                  <c:v>-5.3492026985407365E-2</c:v>
                </c:pt>
                <c:pt idx="438">
                  <c:v>-5.6298676510938499E-2</c:v>
                </c:pt>
                <c:pt idx="439">
                  <c:v>-5.9813223838299297E-2</c:v>
                </c:pt>
                <c:pt idx="440">
                  <c:v>-4.752759704000864E-2</c:v>
                </c:pt>
                <c:pt idx="441">
                  <c:v>-4.7039717686333762E-2</c:v>
                </c:pt>
                <c:pt idx="442">
                  <c:v>-4.3021833499174419E-2</c:v>
                </c:pt>
                <c:pt idx="443">
                  <c:v>-3.8099871217086502E-2</c:v>
                </c:pt>
                <c:pt idx="444">
                  <c:v>-5.3483105148233012E-2</c:v>
                </c:pt>
                <c:pt idx="445">
                  <c:v>-5.234428775468291E-2</c:v>
                </c:pt>
                <c:pt idx="446">
                  <c:v>-5.5736550691030513E-2</c:v>
                </c:pt>
                <c:pt idx="447">
                  <c:v>-4.8095487111564347E-2</c:v>
                </c:pt>
                <c:pt idx="448">
                  <c:v>-5.0212617788547097E-2</c:v>
                </c:pt>
                <c:pt idx="449">
                  <c:v>-5.1348760574860063E-2</c:v>
                </c:pt>
                <c:pt idx="450">
                  <c:v>-5.2558274932135988E-2</c:v>
                </c:pt>
                <c:pt idx="451">
                  <c:v>-5.0861583189587056E-2</c:v>
                </c:pt>
                <c:pt idx="452">
                  <c:v>-5.4584831807297958E-2</c:v>
                </c:pt>
                <c:pt idx="453">
                  <c:v>-5.595292887896329E-2</c:v>
                </c:pt>
                <c:pt idx="454">
                  <c:v>-5.5367253691433783E-2</c:v>
                </c:pt>
                <c:pt idx="455">
                  <c:v>-4.5560771060064544E-2</c:v>
                </c:pt>
                <c:pt idx="456">
                  <c:v>-4.2932934450826507E-2</c:v>
                </c:pt>
                <c:pt idx="457">
                  <c:v>-4.2435972018923553E-2</c:v>
                </c:pt>
                <c:pt idx="458">
                  <c:v>-4.1906552233055699E-2</c:v>
                </c:pt>
                <c:pt idx="459">
                  <c:v>-4.2241110842647797E-2</c:v>
                </c:pt>
                <c:pt idx="460">
                  <c:v>-5.1094475065957622E-2</c:v>
                </c:pt>
                <c:pt idx="461">
                  <c:v>-4.5316585975331704E-2</c:v>
                </c:pt>
                <c:pt idx="462">
                  <c:v>-3.0637508102020948E-2</c:v>
                </c:pt>
                <c:pt idx="463">
                  <c:v>-2.5066863984154971E-2</c:v>
                </c:pt>
                <c:pt idx="464">
                  <c:v>-2.2782595504323905E-2</c:v>
                </c:pt>
                <c:pt idx="465">
                  <c:v>-8.9948207720874709E-3</c:v>
                </c:pt>
                <c:pt idx="466">
                  <c:v>-7.381357271771939E-3</c:v>
                </c:pt>
                <c:pt idx="467">
                  <c:v>-1.7888273881260814E-2</c:v>
                </c:pt>
                <c:pt idx="468">
                  <c:v>-1.7554407063719701E-2</c:v>
                </c:pt>
                <c:pt idx="469">
                  <c:v>-1.2395019988104652E-2</c:v>
                </c:pt>
                <c:pt idx="470">
                  <c:v>-1.888429999443992E-2</c:v>
                </c:pt>
                <c:pt idx="471">
                  <c:v>-2.0727475663302197E-2</c:v>
                </c:pt>
                <c:pt idx="472">
                  <c:v>-1.8681742171042046E-2</c:v>
                </c:pt>
                <c:pt idx="473">
                  <c:v>-2.241541860344589E-2</c:v>
                </c:pt>
                <c:pt idx="474">
                  <c:v>-2.4376327243216721E-2</c:v>
                </c:pt>
                <c:pt idx="475">
                  <c:v>-1.7469465371797339E-2</c:v>
                </c:pt>
                <c:pt idx="476">
                  <c:v>-1.1622789311868782E-2</c:v>
                </c:pt>
                <c:pt idx="477">
                  <c:v>-7.8473270249328451E-3</c:v>
                </c:pt>
                <c:pt idx="478">
                  <c:v>-1.669703878719293E-2</c:v>
                </c:pt>
                <c:pt idx="479">
                  <c:v>-1.1168181793535155E-2</c:v>
                </c:pt>
                <c:pt idx="480">
                  <c:v>-7.5332917485047618E-3</c:v>
                </c:pt>
                <c:pt idx="481">
                  <c:v>-9.4624245825042468E-3</c:v>
                </c:pt>
                <c:pt idx="482">
                  <c:v>-9.810582372389685E-3</c:v>
                </c:pt>
                <c:pt idx="483">
                  <c:v>-2.956203343543135E-3</c:v>
                </c:pt>
                <c:pt idx="484">
                  <c:v>-4.7014416556931393E-3</c:v>
                </c:pt>
                <c:pt idx="485">
                  <c:v>7.1055192774322215E-3</c:v>
                </c:pt>
                <c:pt idx="486">
                  <c:v>1.6160510467427419E-2</c:v>
                </c:pt>
                <c:pt idx="487">
                  <c:v>1.5791078733809444E-2</c:v>
                </c:pt>
                <c:pt idx="488">
                  <c:v>2.859545952436204E-2</c:v>
                </c:pt>
                <c:pt idx="489">
                  <c:v>2.2569102238552248E-2</c:v>
                </c:pt>
                <c:pt idx="490">
                  <c:v>2.5273191606784085E-2</c:v>
                </c:pt>
                <c:pt idx="491">
                  <c:v>1.8114550979662601E-2</c:v>
                </c:pt>
                <c:pt idx="492">
                  <c:v>2.5040417458026907E-2</c:v>
                </c:pt>
                <c:pt idx="493">
                  <c:v>1.3726798671742185E-2</c:v>
                </c:pt>
                <c:pt idx="494">
                  <c:v>2.2752033475965123E-2</c:v>
                </c:pt>
                <c:pt idx="495">
                  <c:v>1.3686156865930025E-2</c:v>
                </c:pt>
                <c:pt idx="496">
                  <c:v>1.8114708784432324E-3</c:v>
                </c:pt>
                <c:pt idx="497">
                  <c:v>-1.7946897881441461E-2</c:v>
                </c:pt>
                <c:pt idx="498">
                  <c:v>-2.9511190005035208E-2</c:v>
                </c:pt>
                <c:pt idx="499">
                  <c:v>0</c:v>
                </c:pt>
              </c:numCache>
            </c:numRef>
          </c:val>
          <c:smooth val="0"/>
          <c:extLst>
            <c:ext xmlns:c16="http://schemas.microsoft.com/office/drawing/2014/chart" uri="{C3380CC4-5D6E-409C-BE32-E72D297353CC}">
              <c16:uniqueId val="{00000000-DEA8-E945-83F6-69412F91BFED}"/>
            </c:ext>
          </c:extLst>
        </c:ser>
        <c:dLbls>
          <c:showLegendKey val="0"/>
          <c:showVal val="0"/>
          <c:showCatName val="0"/>
          <c:showSerName val="0"/>
          <c:showPercent val="0"/>
          <c:showBubbleSize val="0"/>
        </c:dLbls>
        <c:hiLowLines>
          <c:spPr>
            <a:ln w="0">
              <a:noFill/>
            </a:ln>
          </c:spPr>
        </c:hiLowLines>
        <c:marker val="1"/>
        <c:smooth val="0"/>
        <c:axId val="89107085"/>
        <c:axId val="89607266"/>
      </c:lineChart>
      <c:lineChart>
        <c:grouping val="standard"/>
        <c:varyColors val="0"/>
        <c:ser>
          <c:idx val="1"/>
          <c:order val="1"/>
          <c:tx>
            <c:v>Research Series</c:v>
          </c:tx>
          <c:spPr>
            <a:ln w="28440" cap="rnd">
              <a:solidFill>
                <a:srgbClr val="00B050"/>
              </a:solidFill>
              <a:round/>
            </a:ln>
          </c:spPr>
          <c:marker>
            <c:symbol val="none"/>
          </c:marker>
          <c:dLbls>
            <c:spPr>
              <a:noFill/>
              <a:ln>
                <a:noFill/>
              </a:ln>
              <a:effectLst/>
            </c:spPr>
            <c:txPr>
              <a:bodyPr wrap="none"/>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'To Delete'!$A$279:$A$356</c:f>
              <c:numCache>
                <c:formatCode>m/d/yy</c:formatCode>
                <c:ptCount val="78"/>
                <c:pt idx="0">
                  <c:v>36803</c:v>
                </c:pt>
                <c:pt idx="1">
                  <c:v>36804</c:v>
                </c:pt>
                <c:pt idx="2">
                  <c:v>36805</c:v>
                </c:pt>
                <c:pt idx="3">
                  <c:v>36806</c:v>
                </c:pt>
                <c:pt idx="4">
                  <c:v>36807</c:v>
                </c:pt>
                <c:pt idx="5">
                  <c:v>36808</c:v>
                </c:pt>
                <c:pt idx="6">
                  <c:v>36809</c:v>
                </c:pt>
                <c:pt idx="7">
                  <c:v>36810</c:v>
                </c:pt>
                <c:pt idx="8">
                  <c:v>36811</c:v>
                </c:pt>
                <c:pt idx="9">
                  <c:v>36812</c:v>
                </c:pt>
                <c:pt idx="10">
                  <c:v>36813</c:v>
                </c:pt>
                <c:pt idx="11">
                  <c:v>36814</c:v>
                </c:pt>
                <c:pt idx="12">
                  <c:v>36815</c:v>
                </c:pt>
                <c:pt idx="13">
                  <c:v>36816</c:v>
                </c:pt>
                <c:pt idx="14">
                  <c:v>36817</c:v>
                </c:pt>
                <c:pt idx="15">
                  <c:v>36818</c:v>
                </c:pt>
                <c:pt idx="16">
                  <c:v>36819</c:v>
                </c:pt>
                <c:pt idx="17">
                  <c:v>36820</c:v>
                </c:pt>
                <c:pt idx="18">
                  <c:v>36821</c:v>
                </c:pt>
                <c:pt idx="19">
                  <c:v>36822</c:v>
                </c:pt>
                <c:pt idx="20">
                  <c:v>36823</c:v>
                </c:pt>
                <c:pt idx="21">
                  <c:v>36824</c:v>
                </c:pt>
                <c:pt idx="22">
                  <c:v>36825</c:v>
                </c:pt>
                <c:pt idx="23">
                  <c:v>36826</c:v>
                </c:pt>
                <c:pt idx="24">
                  <c:v>36827</c:v>
                </c:pt>
                <c:pt idx="25">
                  <c:v>36828</c:v>
                </c:pt>
                <c:pt idx="26">
                  <c:v>36829</c:v>
                </c:pt>
                <c:pt idx="27">
                  <c:v>36830</c:v>
                </c:pt>
                <c:pt idx="28">
                  <c:v>36831</c:v>
                </c:pt>
                <c:pt idx="29">
                  <c:v>36832</c:v>
                </c:pt>
                <c:pt idx="30">
                  <c:v>36833</c:v>
                </c:pt>
                <c:pt idx="31">
                  <c:v>36834</c:v>
                </c:pt>
                <c:pt idx="32">
                  <c:v>36835</c:v>
                </c:pt>
                <c:pt idx="33">
                  <c:v>36836</c:v>
                </c:pt>
                <c:pt idx="34">
                  <c:v>36837</c:v>
                </c:pt>
                <c:pt idx="35">
                  <c:v>36838</c:v>
                </c:pt>
                <c:pt idx="36">
                  <c:v>36839</c:v>
                </c:pt>
                <c:pt idx="37">
                  <c:v>36840</c:v>
                </c:pt>
                <c:pt idx="38">
                  <c:v>36841</c:v>
                </c:pt>
                <c:pt idx="39">
                  <c:v>36842</c:v>
                </c:pt>
                <c:pt idx="40">
                  <c:v>36843</c:v>
                </c:pt>
                <c:pt idx="41">
                  <c:v>36844</c:v>
                </c:pt>
                <c:pt idx="42">
                  <c:v>36845</c:v>
                </c:pt>
                <c:pt idx="43">
                  <c:v>36846</c:v>
                </c:pt>
                <c:pt idx="44">
                  <c:v>36847</c:v>
                </c:pt>
                <c:pt idx="45">
                  <c:v>36848</c:v>
                </c:pt>
                <c:pt idx="46">
                  <c:v>36849</c:v>
                </c:pt>
                <c:pt idx="47">
                  <c:v>36850</c:v>
                </c:pt>
                <c:pt idx="48">
                  <c:v>36851</c:v>
                </c:pt>
                <c:pt idx="49">
                  <c:v>36852</c:v>
                </c:pt>
                <c:pt idx="50">
                  <c:v>36853</c:v>
                </c:pt>
                <c:pt idx="51">
                  <c:v>36854</c:v>
                </c:pt>
                <c:pt idx="52">
                  <c:v>36855</c:v>
                </c:pt>
                <c:pt idx="53">
                  <c:v>36856</c:v>
                </c:pt>
                <c:pt idx="54">
                  <c:v>36857</c:v>
                </c:pt>
                <c:pt idx="55">
                  <c:v>36858</c:v>
                </c:pt>
                <c:pt idx="56">
                  <c:v>36859</c:v>
                </c:pt>
                <c:pt idx="57">
                  <c:v>36860</c:v>
                </c:pt>
                <c:pt idx="58">
                  <c:v>36861</c:v>
                </c:pt>
                <c:pt idx="59">
                  <c:v>36862</c:v>
                </c:pt>
                <c:pt idx="60">
                  <c:v>36863</c:v>
                </c:pt>
                <c:pt idx="61">
                  <c:v>36864</c:v>
                </c:pt>
                <c:pt idx="62">
                  <c:v>36865</c:v>
                </c:pt>
                <c:pt idx="63">
                  <c:v>36866</c:v>
                </c:pt>
                <c:pt idx="64">
                  <c:v>36867</c:v>
                </c:pt>
                <c:pt idx="65">
                  <c:v>36868</c:v>
                </c:pt>
                <c:pt idx="66">
                  <c:v>36869</c:v>
                </c:pt>
                <c:pt idx="67">
                  <c:v>36870</c:v>
                </c:pt>
                <c:pt idx="68">
                  <c:v>36871</c:v>
                </c:pt>
                <c:pt idx="69">
                  <c:v>36872</c:v>
                </c:pt>
                <c:pt idx="70">
                  <c:v>36873</c:v>
                </c:pt>
                <c:pt idx="71">
                  <c:v>36874</c:v>
                </c:pt>
                <c:pt idx="72">
                  <c:v>36875</c:v>
                </c:pt>
                <c:pt idx="73">
                  <c:v>36876</c:v>
                </c:pt>
                <c:pt idx="74">
                  <c:v>36877</c:v>
                </c:pt>
                <c:pt idx="75">
                  <c:v>36878</c:v>
                </c:pt>
                <c:pt idx="76">
                  <c:v>36879</c:v>
                </c:pt>
                <c:pt idx="77">
                  <c:v>36880</c:v>
                </c:pt>
              </c:numCache>
            </c:numRef>
          </c:cat>
          <c:val>
            <c:numRef>
              <c:f>'To Delete'!$C$2:$C$501</c:f>
              <c:numCache>
                <c:formatCode>General</c:formatCode>
                <c:ptCount val="500"/>
                <c:pt idx="0">
                  <c:v>4.7298583148997798E-3</c:v>
                </c:pt>
                <c:pt idx="1">
                  <c:v>-6.8142587943944496E-3</c:v>
                </c:pt>
                <c:pt idx="2">
                  <c:v>2.4243949669047701E-3</c:v>
                </c:pt>
                <c:pt idx="3">
                  <c:v>-1.7007356340383299E-2</c:v>
                </c:pt>
                <c:pt idx="4">
                  <c:v>7.5314283394920002E-3</c:v>
                </c:pt>
                <c:pt idx="5">
                  <c:v>-1.53472134020804E-2</c:v>
                </c:pt>
                <c:pt idx="6" formatCode="0.00E+00">
                  <c:v>5.1270781322723502E-5</c:v>
                </c:pt>
                <c:pt idx="7">
                  <c:v>-1.2022767015619101E-3</c:v>
                </c:pt>
                <c:pt idx="8">
                  <c:v>-8.0698187857295104E-3</c:v>
                </c:pt>
                <c:pt idx="9">
                  <c:v>2.8718193949889101E-2</c:v>
                </c:pt>
                <c:pt idx="10">
                  <c:v>-5.9782291940634396E-3</c:v>
                </c:pt>
                <c:pt idx="11">
                  <c:v>4.7245699353575697E-3</c:v>
                </c:pt>
                <c:pt idx="12">
                  <c:v>1.0959561180085601E-2</c:v>
                </c:pt>
                <c:pt idx="13">
                  <c:v>-1.2151688010922101E-2</c:v>
                </c:pt>
                <c:pt idx="14">
                  <c:v>1.34235637143798E-2</c:v>
                </c:pt>
                <c:pt idx="15">
                  <c:v>-1.2214978766832199E-3</c:v>
                </c:pt>
                <c:pt idx="16">
                  <c:v>1.01251547697717E-2</c:v>
                </c:pt>
                <c:pt idx="17">
                  <c:v>-9.1386914670586808E-3</c:v>
                </c:pt>
                <c:pt idx="18">
                  <c:v>-1.02953020737449E-2</c:v>
                </c:pt>
                <c:pt idx="19">
                  <c:v>1.2097964496316799E-2</c:v>
                </c:pt>
                <c:pt idx="20">
                  <c:v>5.01872303779033E-3</c:v>
                </c:pt>
                <c:pt idx="21">
                  <c:v>1.38846177156233E-3</c:v>
                </c:pt>
                <c:pt idx="22">
                  <c:v>6.4076111334167097E-3</c:v>
                </c:pt>
                <c:pt idx="23">
                  <c:v>5.2733266511066097E-3</c:v>
                </c:pt>
                <c:pt idx="24">
                  <c:v>-1.1543602352166799E-2</c:v>
                </c:pt>
                <c:pt idx="25">
                  <c:v>-2.2133334793968201E-2</c:v>
                </c:pt>
                <c:pt idx="26">
                  <c:v>-1.6817565103951201E-2</c:v>
                </c:pt>
                <c:pt idx="27">
                  <c:v>-1.78809425106215E-2</c:v>
                </c:pt>
                <c:pt idx="28">
                  <c:v>-2.2185349450314001E-2</c:v>
                </c:pt>
                <c:pt idx="29">
                  <c:v>-6.4743078016559798E-3</c:v>
                </c:pt>
                <c:pt idx="30">
                  <c:v>-5.2840432081436199E-3</c:v>
                </c:pt>
                <c:pt idx="31">
                  <c:v>-3.9209174828746298E-4</c:v>
                </c:pt>
                <c:pt idx="32">
                  <c:v>2.1497594841575099E-3</c:v>
                </c:pt>
                <c:pt idx="33">
                  <c:v>-3.84358802553503E-3</c:v>
                </c:pt>
                <c:pt idx="34">
                  <c:v>-2.5390407809188502E-3</c:v>
                </c:pt>
                <c:pt idx="35">
                  <c:v>7.3252074603941597E-4</c:v>
                </c:pt>
                <c:pt idx="36">
                  <c:v>-9.9720383742467594E-3</c:v>
                </c:pt>
                <c:pt idx="37">
                  <c:v>-7.1385628760671296E-3</c:v>
                </c:pt>
                <c:pt idx="38">
                  <c:v>3.54163461404816E-4</c:v>
                </c:pt>
                <c:pt idx="39">
                  <c:v>-6.7794536512270302E-3</c:v>
                </c:pt>
                <c:pt idx="40">
                  <c:v>-5.7188106158650998E-3</c:v>
                </c:pt>
                <c:pt idx="41">
                  <c:v>-1.05862315332335E-3</c:v>
                </c:pt>
                <c:pt idx="42">
                  <c:v>1.3358313386717601E-2</c:v>
                </c:pt>
                <c:pt idx="43">
                  <c:v>3.1866528801613499E-3</c:v>
                </c:pt>
                <c:pt idx="44">
                  <c:v>-3.3759525005003601E-3</c:v>
                </c:pt>
                <c:pt idx="45">
                  <c:v>-5.8526827800740701E-3</c:v>
                </c:pt>
                <c:pt idx="46">
                  <c:v>-1.14919940789754E-3</c:v>
                </c:pt>
                <c:pt idx="47">
                  <c:v>2.2418177943952299E-2</c:v>
                </c:pt>
                <c:pt idx="48">
                  <c:v>-3.1474165215439803E-2</c:v>
                </c:pt>
                <c:pt idx="49">
                  <c:v>5.3513589328011597E-3</c:v>
                </c:pt>
                <c:pt idx="50">
                  <c:v>2.3249043938376201E-3</c:v>
                </c:pt>
                <c:pt idx="51">
                  <c:v>8.6761195088228306E-3</c:v>
                </c:pt>
                <c:pt idx="52">
                  <c:v>-1.14821271424627E-2</c:v>
                </c:pt>
                <c:pt idx="53">
                  <c:v>2.11434424145551E-2</c:v>
                </c:pt>
                <c:pt idx="54">
                  <c:v>1.0009427606895001E-2</c:v>
                </c:pt>
                <c:pt idx="55">
                  <c:v>-5.1414995286116702E-4</c:v>
                </c:pt>
                <c:pt idx="56">
                  <c:v>1.5978769807335901E-3</c:v>
                </c:pt>
                <c:pt idx="57">
                  <c:v>-7.1626358632495999E-3</c:v>
                </c:pt>
                <c:pt idx="58">
                  <c:v>5.0522826525369903E-4</c:v>
                </c:pt>
                <c:pt idx="59">
                  <c:v>-1.4333741454895499E-3</c:v>
                </c:pt>
                <c:pt idx="60">
                  <c:v>9.4357539052080802E-3</c:v>
                </c:pt>
                <c:pt idx="61">
                  <c:v>3.5764422546930002E-3</c:v>
                </c:pt>
                <c:pt idx="62">
                  <c:v>-8.3449202824447202E-4</c:v>
                </c:pt>
                <c:pt idx="63">
                  <c:v>6.7780610291881902E-3</c:v>
                </c:pt>
                <c:pt idx="64">
                  <c:v>5.5606037393420597E-3</c:v>
                </c:pt>
                <c:pt idx="65">
                  <c:v>2.2271946085249202E-3</c:v>
                </c:pt>
                <c:pt idx="66">
                  <c:v>-1.5289854794870401E-2</c:v>
                </c:pt>
                <c:pt idx="67">
                  <c:v>1.02921117554878E-2</c:v>
                </c:pt>
                <c:pt idx="68">
                  <c:v>-1.1662587594545601E-2</c:v>
                </c:pt>
                <c:pt idx="69">
                  <c:v>-1.0095616523094E-2</c:v>
                </c:pt>
                <c:pt idx="70">
                  <c:v>-1.05267988697657E-3</c:v>
                </c:pt>
                <c:pt idx="71">
                  <c:v>5.1202215813371697E-3</c:v>
                </c:pt>
                <c:pt idx="72">
                  <c:v>1.40772776372054E-2</c:v>
                </c:pt>
                <c:pt idx="73">
                  <c:v>-1.6876963310470599E-2</c:v>
                </c:pt>
                <c:pt idx="74">
                  <c:v>1.47123399263466E-2</c:v>
                </c:pt>
                <c:pt idx="75">
                  <c:v>1.63646290744324E-2</c:v>
                </c:pt>
                <c:pt idx="76">
                  <c:v>-4.6139493621891303E-3</c:v>
                </c:pt>
                <c:pt idx="77">
                  <c:v>-2.0136227015649902E-3</c:v>
                </c:pt>
                <c:pt idx="78">
                  <c:v>-5.7181673028237302E-3</c:v>
                </c:pt>
                <c:pt idx="79">
                  <c:v>-6.0329911474198902E-3</c:v>
                </c:pt>
                <c:pt idx="80">
                  <c:v>-1.3393892210972499E-2</c:v>
                </c:pt>
                <c:pt idx="81">
                  <c:v>-1.6896529203538301E-2</c:v>
                </c:pt>
                <c:pt idx="82">
                  <c:v>-1.9932733927413302E-3</c:v>
                </c:pt>
                <c:pt idx="83">
                  <c:v>2.5777258546505798E-3</c:v>
                </c:pt>
                <c:pt idx="84">
                  <c:v>1.82882071507488E-2</c:v>
                </c:pt>
                <c:pt idx="85">
                  <c:v>-1.0010015450142301E-2</c:v>
                </c:pt>
                <c:pt idx="86">
                  <c:v>-2.09169121334601E-2</c:v>
                </c:pt>
                <c:pt idx="87">
                  <c:v>1.46559705912633E-3</c:v>
                </c:pt>
                <c:pt idx="88">
                  <c:v>-4.66351101873623E-3</c:v>
                </c:pt>
                <c:pt idx="89">
                  <c:v>3.56223007307108E-3</c:v>
                </c:pt>
                <c:pt idx="90">
                  <c:v>-3.9787973307525001E-3</c:v>
                </c:pt>
                <c:pt idx="91">
                  <c:v>-1.2592235156092301E-2</c:v>
                </c:pt>
                <c:pt idx="92">
                  <c:v>-6.8887869244536699E-3</c:v>
                </c:pt>
                <c:pt idx="93">
                  <c:v>8.0263045024741592E-3</c:v>
                </c:pt>
                <c:pt idx="94">
                  <c:v>2.7239104064855401E-3</c:v>
                </c:pt>
                <c:pt idx="95">
                  <c:v>-9.6917649865224092E-3</c:v>
                </c:pt>
                <c:pt idx="96">
                  <c:v>8.7196812198088499E-3</c:v>
                </c:pt>
                <c:pt idx="97">
                  <c:v>-1.44635944279641E-2</c:v>
                </c:pt>
                <c:pt idx="98">
                  <c:v>-5.3648126391252901E-3</c:v>
                </c:pt>
                <c:pt idx="99">
                  <c:v>1.9792051631423199E-3</c:v>
                </c:pt>
                <c:pt idx="100">
                  <c:v>-1.3656398139253701E-2</c:v>
                </c:pt>
                <c:pt idx="101">
                  <c:v>-1.1944443828385399E-2</c:v>
                </c:pt>
                <c:pt idx="102">
                  <c:v>1.5934542649579601E-4</c:v>
                </c:pt>
                <c:pt idx="103">
                  <c:v>-8.0043462366523603E-4</c:v>
                </c:pt>
                <c:pt idx="104">
                  <c:v>-2.5080271315594499E-3</c:v>
                </c:pt>
                <c:pt idx="105">
                  <c:v>-5.6514289398860596E-3</c:v>
                </c:pt>
                <c:pt idx="106">
                  <c:v>-1.10267193961289E-2</c:v>
                </c:pt>
                <c:pt idx="107">
                  <c:v>-7.8228244080218792E-3</c:v>
                </c:pt>
                <c:pt idx="108">
                  <c:v>3.0416862063721399E-2</c:v>
                </c:pt>
                <c:pt idx="109">
                  <c:v>-6.2608122104577096E-3</c:v>
                </c:pt>
                <c:pt idx="110">
                  <c:v>1.5059009128619299E-2</c:v>
                </c:pt>
                <c:pt idx="111">
                  <c:v>-5.8733608702504899E-3</c:v>
                </c:pt>
                <c:pt idx="112">
                  <c:v>1.36585291405006E-2</c:v>
                </c:pt>
                <c:pt idx="113">
                  <c:v>1.2320448738375201E-2</c:v>
                </c:pt>
                <c:pt idx="114">
                  <c:v>4.5088923347885003E-3</c:v>
                </c:pt>
                <c:pt idx="115">
                  <c:v>-6.41409817720613E-3</c:v>
                </c:pt>
                <c:pt idx="116">
                  <c:v>-1.3775960333307901E-2</c:v>
                </c:pt>
                <c:pt idx="117">
                  <c:v>9.6574634792558796E-3</c:v>
                </c:pt>
                <c:pt idx="118">
                  <c:v>-1.2840034598049299E-2</c:v>
                </c:pt>
                <c:pt idx="119">
                  <c:v>-1.27457210042397E-2</c:v>
                </c:pt>
                <c:pt idx="120">
                  <c:v>1.52284176220441E-2</c:v>
                </c:pt>
                <c:pt idx="121">
                  <c:v>1.46188243124604E-2</c:v>
                </c:pt>
                <c:pt idx="122">
                  <c:v>3.7655963199660701E-4</c:v>
                </c:pt>
                <c:pt idx="123">
                  <c:v>-2.46197199336427E-3</c:v>
                </c:pt>
                <c:pt idx="124">
                  <c:v>-6.6429757368969399E-3</c:v>
                </c:pt>
                <c:pt idx="125">
                  <c:v>3.513355379275E-3</c:v>
                </c:pt>
                <c:pt idx="126">
                  <c:v>-4.8403143225939698E-3</c:v>
                </c:pt>
                <c:pt idx="127">
                  <c:v>-1.5130872598946601E-2</c:v>
                </c:pt>
                <c:pt idx="128">
                  <c:v>-7.6353048725386697E-3</c:v>
                </c:pt>
                <c:pt idx="129">
                  <c:v>2.4920320955073498E-3</c:v>
                </c:pt>
                <c:pt idx="130">
                  <c:v>-1.58980860755694E-2</c:v>
                </c:pt>
                <c:pt idx="131">
                  <c:v>-9.7952592233129503E-3</c:v>
                </c:pt>
                <c:pt idx="132">
                  <c:v>1.2276162875650501E-3</c:v>
                </c:pt>
                <c:pt idx="133">
                  <c:v>1.6892920937802699E-2</c:v>
                </c:pt>
                <c:pt idx="134">
                  <c:v>1.7774986521851099E-3</c:v>
                </c:pt>
                <c:pt idx="135">
                  <c:v>3.2006020543829099E-4</c:v>
                </c:pt>
                <c:pt idx="136">
                  <c:v>1.93321556436323E-2</c:v>
                </c:pt>
                <c:pt idx="137">
                  <c:v>-1.0620947114314E-2</c:v>
                </c:pt>
                <c:pt idx="138">
                  <c:v>-7.32629098908713E-3</c:v>
                </c:pt>
                <c:pt idx="139">
                  <c:v>8.4274139314629397E-3</c:v>
                </c:pt>
                <c:pt idx="140">
                  <c:v>1.0767399874809401E-2</c:v>
                </c:pt>
                <c:pt idx="141">
                  <c:v>4.57690538026313E-3</c:v>
                </c:pt>
                <c:pt idx="142">
                  <c:v>-2.6194933225106801E-2</c:v>
                </c:pt>
                <c:pt idx="143">
                  <c:v>7.3904634233831002E-3</c:v>
                </c:pt>
                <c:pt idx="144">
                  <c:v>6.6750105776286796E-3</c:v>
                </c:pt>
                <c:pt idx="145">
                  <c:v>4.6402636085202299E-4</c:v>
                </c:pt>
                <c:pt idx="146">
                  <c:v>6.6607759650157104E-3</c:v>
                </c:pt>
                <c:pt idx="147">
                  <c:v>1.40794848377382E-2</c:v>
                </c:pt>
                <c:pt idx="148">
                  <c:v>5.1149186337923799E-4</c:v>
                </c:pt>
                <c:pt idx="149">
                  <c:v>-9.3597486086988303E-3</c:v>
                </c:pt>
                <c:pt idx="150">
                  <c:v>-1.8391093076056401E-2</c:v>
                </c:pt>
                <c:pt idx="151">
                  <c:v>6.3778728481437403E-4</c:v>
                </c:pt>
                <c:pt idx="152">
                  <c:v>-7.1396809744708996E-3</c:v>
                </c:pt>
                <c:pt idx="153">
                  <c:v>-5.6188466312721798E-3</c:v>
                </c:pt>
                <c:pt idx="154">
                  <c:v>-1.13246885060156E-2</c:v>
                </c:pt>
                <c:pt idx="155">
                  <c:v>2.74291003005381E-3</c:v>
                </c:pt>
                <c:pt idx="156">
                  <c:v>7.3591211075279602E-3</c:v>
                </c:pt>
                <c:pt idx="157">
                  <c:v>4.3431874910066304E-3</c:v>
                </c:pt>
                <c:pt idx="158">
                  <c:v>-1.1200411045540299E-2</c:v>
                </c:pt>
                <c:pt idx="159">
                  <c:v>8.89094610126436E-3</c:v>
                </c:pt>
                <c:pt idx="160">
                  <c:v>3.1450694533177899E-3</c:v>
                </c:pt>
                <c:pt idx="161">
                  <c:v>-2.48800446404863E-2</c:v>
                </c:pt>
                <c:pt idx="162">
                  <c:v>5.9590861049840698E-3</c:v>
                </c:pt>
                <c:pt idx="163">
                  <c:v>-2.0358620362902001E-2</c:v>
                </c:pt>
                <c:pt idx="164">
                  <c:v>-1.1382816527147401E-2</c:v>
                </c:pt>
                <c:pt idx="165">
                  <c:v>1.0576422863966199E-2</c:v>
                </c:pt>
                <c:pt idx="166">
                  <c:v>6.52768540337453E-3</c:v>
                </c:pt>
                <c:pt idx="167">
                  <c:v>-6.4446685145915497E-3</c:v>
                </c:pt>
                <c:pt idx="168">
                  <c:v>-8.8346209096052692E-3</c:v>
                </c:pt>
                <c:pt idx="169">
                  <c:v>3.4569237324022098E-3</c:v>
                </c:pt>
                <c:pt idx="170">
                  <c:v>-1.79682745993846E-2</c:v>
                </c:pt>
                <c:pt idx="171">
                  <c:v>4.1070961913031202E-3</c:v>
                </c:pt>
                <c:pt idx="172">
                  <c:v>-2.9182344884665901E-3</c:v>
                </c:pt>
                <c:pt idx="173">
                  <c:v>7.3414764861095801E-3</c:v>
                </c:pt>
                <c:pt idx="174">
                  <c:v>-1.2549566509366999E-3</c:v>
                </c:pt>
                <c:pt idx="175">
                  <c:v>-1.08851741495435E-2</c:v>
                </c:pt>
                <c:pt idx="176">
                  <c:v>2.0223092464810698E-3</c:v>
                </c:pt>
                <c:pt idx="177">
                  <c:v>-3.4983440088395099E-3</c:v>
                </c:pt>
                <c:pt idx="178">
                  <c:v>-1.4212768985040199E-2</c:v>
                </c:pt>
                <c:pt idx="179">
                  <c:v>-1.1635883360212099E-2</c:v>
                </c:pt>
                <c:pt idx="180">
                  <c:v>-1.00667628748747E-2</c:v>
                </c:pt>
                <c:pt idx="181">
                  <c:v>5.0021759824626596E-4</c:v>
                </c:pt>
                <c:pt idx="182">
                  <c:v>7.6543013526729304E-3</c:v>
                </c:pt>
                <c:pt idx="183">
                  <c:v>-2.8514877541338599E-4</c:v>
                </c:pt>
                <c:pt idx="184">
                  <c:v>-1.2056456000879E-2</c:v>
                </c:pt>
                <c:pt idx="185">
                  <c:v>-3.8154484214465698E-3</c:v>
                </c:pt>
                <c:pt idx="186">
                  <c:v>5.6684363806186197E-3</c:v>
                </c:pt>
                <c:pt idx="187">
                  <c:v>1.07733674554233E-2</c:v>
                </c:pt>
                <c:pt idx="188">
                  <c:v>-9.4035872346926695E-3</c:v>
                </c:pt>
                <c:pt idx="189">
                  <c:v>2.8360712181365998E-3</c:v>
                </c:pt>
                <c:pt idx="190">
                  <c:v>-3.9032048058516601E-3</c:v>
                </c:pt>
                <c:pt idx="191">
                  <c:v>-2.1541244406935101E-2</c:v>
                </c:pt>
                <c:pt idx="192">
                  <c:v>-1.29468374851493E-2</c:v>
                </c:pt>
                <c:pt idx="193">
                  <c:v>-5.6622069459423396E-3</c:v>
                </c:pt>
                <c:pt idx="194">
                  <c:v>-5.1770920986113E-3</c:v>
                </c:pt>
                <c:pt idx="195">
                  <c:v>-3.9587830763327799E-3</c:v>
                </c:pt>
                <c:pt idx="196">
                  <c:v>-6.0369524502345701E-3</c:v>
                </c:pt>
                <c:pt idx="197">
                  <c:v>3.6739289112216701E-3</c:v>
                </c:pt>
                <c:pt idx="198">
                  <c:v>-9.5901181443061104E-3</c:v>
                </c:pt>
                <c:pt idx="199">
                  <c:v>-1.5952967224865298E-2</c:v>
                </c:pt>
                <c:pt idx="200">
                  <c:v>5.0752268037120799E-3</c:v>
                </c:pt>
                <c:pt idx="201">
                  <c:v>-6.1837052011880899E-3</c:v>
                </c:pt>
                <c:pt idx="202">
                  <c:v>7.9079298783302394E-3</c:v>
                </c:pt>
                <c:pt idx="203">
                  <c:v>-8.3440503366871404E-3</c:v>
                </c:pt>
                <c:pt idx="204">
                  <c:v>1.30946995514763E-2</c:v>
                </c:pt>
                <c:pt idx="205">
                  <c:v>-1.23874208090482E-2</c:v>
                </c:pt>
                <c:pt idx="206">
                  <c:v>-1.2027374884883099E-2</c:v>
                </c:pt>
                <c:pt idx="207">
                  <c:v>6.9614660045125096E-3</c:v>
                </c:pt>
                <c:pt idx="208">
                  <c:v>1.7789844121725101E-2</c:v>
                </c:pt>
                <c:pt idx="209">
                  <c:v>-7.9631728124270294E-3</c:v>
                </c:pt>
                <c:pt idx="210">
                  <c:v>1.5698392129633001E-2</c:v>
                </c:pt>
                <c:pt idx="211">
                  <c:v>1.52166351195625E-2</c:v>
                </c:pt>
                <c:pt idx="212">
                  <c:v>7.8991559620420499E-3</c:v>
                </c:pt>
                <c:pt idx="213">
                  <c:v>-2.17220894840416E-3</c:v>
                </c:pt>
                <c:pt idx="214">
                  <c:v>-2.1840598492911902E-2</c:v>
                </c:pt>
                <c:pt idx="215">
                  <c:v>-1.5672684081604001E-2</c:v>
                </c:pt>
                <c:pt idx="216">
                  <c:v>-8.09670260965294E-3</c:v>
                </c:pt>
                <c:pt idx="217">
                  <c:v>5.0049510711867402E-3</c:v>
                </c:pt>
                <c:pt idx="218">
                  <c:v>-1.9350985325957801E-3</c:v>
                </c:pt>
                <c:pt idx="219">
                  <c:v>-6.6420319999320196E-3</c:v>
                </c:pt>
                <c:pt idx="220">
                  <c:v>8.3526845567495004E-4</c:v>
                </c:pt>
                <c:pt idx="221">
                  <c:v>-1.6584252838813599E-2</c:v>
                </c:pt>
                <c:pt idx="222">
                  <c:v>3.8011358579592099E-3</c:v>
                </c:pt>
                <c:pt idx="223">
                  <c:v>-9.5667303190738601E-3</c:v>
                </c:pt>
                <c:pt idx="224">
                  <c:v>1.2698589903210201E-2</c:v>
                </c:pt>
                <c:pt idx="225">
                  <c:v>1.50519375088053E-3</c:v>
                </c:pt>
                <c:pt idx="226">
                  <c:v>-7.6513136025648703E-3</c:v>
                </c:pt>
                <c:pt idx="227">
                  <c:v>-5.3702035525241901E-3</c:v>
                </c:pt>
                <c:pt idx="228">
                  <c:v>-1.6112949002263201E-2</c:v>
                </c:pt>
                <c:pt idx="229">
                  <c:v>1.6498884712482799E-3</c:v>
                </c:pt>
                <c:pt idx="230">
                  <c:v>-1.01077621876505E-2</c:v>
                </c:pt>
                <c:pt idx="231">
                  <c:v>-1.15399369380237E-3</c:v>
                </c:pt>
                <c:pt idx="232">
                  <c:v>1.1400386807849499E-2</c:v>
                </c:pt>
                <c:pt idx="233">
                  <c:v>3.3800244441123599E-3</c:v>
                </c:pt>
                <c:pt idx="234">
                  <c:v>4.7551446181979496E-3</c:v>
                </c:pt>
                <c:pt idx="235">
                  <c:v>2.63904608066425E-2</c:v>
                </c:pt>
                <c:pt idx="236">
                  <c:v>6.9110757334969498E-3</c:v>
                </c:pt>
                <c:pt idx="237">
                  <c:v>1.1112355669950599E-2</c:v>
                </c:pt>
                <c:pt idx="238">
                  <c:v>-2.5768431783808601E-3</c:v>
                </c:pt>
                <c:pt idx="239">
                  <c:v>-1.1959512855227601E-2</c:v>
                </c:pt>
                <c:pt idx="240">
                  <c:v>2.2454702781368198E-3</c:v>
                </c:pt>
                <c:pt idx="241">
                  <c:v>-1.1634669029660301E-2</c:v>
                </c:pt>
                <c:pt idx="242">
                  <c:v>-3.0159154267015702E-2</c:v>
                </c:pt>
                <c:pt idx="243">
                  <c:v>5.9396943335974202E-3</c:v>
                </c:pt>
                <c:pt idx="244">
                  <c:v>3.3139301897678699E-3</c:v>
                </c:pt>
                <c:pt idx="245">
                  <c:v>-1.0728147628713601E-2</c:v>
                </c:pt>
                <c:pt idx="246">
                  <c:v>1.28944858009534E-2</c:v>
                </c:pt>
                <c:pt idx="247">
                  <c:v>-8.5521383036056998E-4</c:v>
                </c:pt>
                <c:pt idx="248">
                  <c:v>-4.7662379221319901E-3</c:v>
                </c:pt>
                <c:pt idx="249">
                  <c:v>-9.6371453129603102E-3</c:v>
                </c:pt>
                <c:pt idx="250">
                  <c:v>1.15398305487897E-2</c:v>
                </c:pt>
                <c:pt idx="251">
                  <c:v>-4.4486605276197301E-3</c:v>
                </c:pt>
                <c:pt idx="252">
                  <c:v>-5.0964402185026004E-3</c:v>
                </c:pt>
                <c:pt idx="253">
                  <c:v>-4.7499324477248096E-3</c:v>
                </c:pt>
                <c:pt idx="254">
                  <c:v>-7.9142806400143706E-3</c:v>
                </c:pt>
                <c:pt idx="255">
                  <c:v>-1.69311859940506E-2</c:v>
                </c:pt>
                <c:pt idx="256">
                  <c:v>-7.4116292435820099E-3</c:v>
                </c:pt>
                <c:pt idx="257">
                  <c:v>-8.8765147109928395E-3</c:v>
                </c:pt>
                <c:pt idx="258">
                  <c:v>6.9438462438550699E-3</c:v>
                </c:pt>
                <c:pt idx="259">
                  <c:v>-1.3177830439544E-2</c:v>
                </c:pt>
                <c:pt idx="260">
                  <c:v>6.8255535358501601E-3</c:v>
                </c:pt>
                <c:pt idx="261">
                  <c:v>-5.22982620249118E-3</c:v>
                </c:pt>
                <c:pt idx="262">
                  <c:v>-8.1841808539204596E-3</c:v>
                </c:pt>
                <c:pt idx="263">
                  <c:v>-1.77299645622193E-3</c:v>
                </c:pt>
                <c:pt idx="264">
                  <c:v>3.25020832150928E-4</c:v>
                </c:pt>
                <c:pt idx="265">
                  <c:v>1.01271517743997E-3</c:v>
                </c:pt>
                <c:pt idx="266">
                  <c:v>5.7596126652651198E-3</c:v>
                </c:pt>
                <c:pt idx="267">
                  <c:v>2.1037695030961799E-3</c:v>
                </c:pt>
                <c:pt idx="268">
                  <c:v>-1.5563143701478301E-2</c:v>
                </c:pt>
                <c:pt idx="269">
                  <c:v>-6.93315252693694E-3</c:v>
                </c:pt>
                <c:pt idx="270">
                  <c:v>1.62460907986826E-2</c:v>
                </c:pt>
                <c:pt idx="271">
                  <c:v>-1.20665537328106E-3</c:v>
                </c:pt>
                <c:pt idx="272">
                  <c:v>-2.3485817363239202E-2</c:v>
                </c:pt>
                <c:pt idx="273">
                  <c:v>1.6725726665755101E-3</c:v>
                </c:pt>
                <c:pt idx="274">
                  <c:v>1.6999647012314899E-2</c:v>
                </c:pt>
                <c:pt idx="275">
                  <c:v>1.1688988118318E-2</c:v>
                </c:pt>
                <c:pt idx="276">
                  <c:v>5.5337899870542195E-4</c:v>
                </c:pt>
                <c:pt idx="277">
                  <c:v>2.1788077924664901E-3</c:v>
                </c:pt>
                <c:pt idx="278">
                  <c:v>6.45574756027174E-3</c:v>
                </c:pt>
                <c:pt idx="279">
                  <c:v>-1.5826108007362201E-3</c:v>
                </c:pt>
                <c:pt idx="280">
                  <c:v>-4.8882100727198601E-3</c:v>
                </c:pt>
                <c:pt idx="281">
                  <c:v>1.63212227765837E-2</c:v>
                </c:pt>
                <c:pt idx="282">
                  <c:v>-4.0122548718129099E-3</c:v>
                </c:pt>
                <c:pt idx="283">
                  <c:v>1.00935992139831E-2</c:v>
                </c:pt>
                <c:pt idx="284">
                  <c:v>-1.57751835053393E-2</c:v>
                </c:pt>
                <c:pt idx="285">
                  <c:v>-7.8832329799834004E-3</c:v>
                </c:pt>
                <c:pt idx="286">
                  <c:v>-1.15644748752259E-2</c:v>
                </c:pt>
                <c:pt idx="287">
                  <c:v>4.1054528593934096E-3</c:v>
                </c:pt>
                <c:pt idx="288">
                  <c:v>-6.3321227976796002E-3</c:v>
                </c:pt>
                <c:pt idx="289">
                  <c:v>-6.5085840333889899E-3</c:v>
                </c:pt>
                <c:pt idx="290">
                  <c:v>-9.2505881827858495E-3</c:v>
                </c:pt>
                <c:pt idx="291">
                  <c:v>1.4316354562686001E-3</c:v>
                </c:pt>
                <c:pt idx="292">
                  <c:v>9.7551208872123409E-3</c:v>
                </c:pt>
                <c:pt idx="293">
                  <c:v>-5.9975511106348297E-3</c:v>
                </c:pt>
                <c:pt idx="294">
                  <c:v>6.0709906186388104E-3</c:v>
                </c:pt>
                <c:pt idx="295">
                  <c:v>-1.86031607374154E-4</c:v>
                </c:pt>
                <c:pt idx="296">
                  <c:v>-6.2155960191727999E-3</c:v>
                </c:pt>
                <c:pt idx="297">
                  <c:v>3.4661040069157599E-3</c:v>
                </c:pt>
                <c:pt idx="298">
                  <c:v>1.3374913681560499E-2</c:v>
                </c:pt>
                <c:pt idx="299">
                  <c:v>-2.6049964115260199E-2</c:v>
                </c:pt>
                <c:pt idx="300">
                  <c:v>6.9524769419469596E-3</c:v>
                </c:pt>
                <c:pt idx="301">
                  <c:v>1.76587139967107E-2</c:v>
                </c:pt>
                <c:pt idx="302">
                  <c:v>-1.7331675808157599E-3</c:v>
                </c:pt>
                <c:pt idx="303">
                  <c:v>7.6343570924875797E-3</c:v>
                </c:pt>
                <c:pt idx="304">
                  <c:v>9.7693706283626097E-3</c:v>
                </c:pt>
                <c:pt idx="305">
                  <c:v>5.1760626112944798E-3</c:v>
                </c:pt>
                <c:pt idx="306">
                  <c:v>2.4917095537563701E-3</c:v>
                </c:pt>
                <c:pt idx="307">
                  <c:v>1.3044528655430499E-2</c:v>
                </c:pt>
                <c:pt idx="308">
                  <c:v>1.1165435717804401E-2</c:v>
                </c:pt>
                <c:pt idx="309">
                  <c:v>1.8615566519096299E-3</c:v>
                </c:pt>
                <c:pt idx="310">
                  <c:v>6.6298400718295299E-3</c:v>
                </c:pt>
                <c:pt idx="311">
                  <c:v>-9.0490873133022096E-3</c:v>
                </c:pt>
                <c:pt idx="312">
                  <c:v>-1.58938694823182E-3</c:v>
                </c:pt>
                <c:pt idx="313">
                  <c:v>1.3186528753746101E-3</c:v>
                </c:pt>
                <c:pt idx="314">
                  <c:v>-4.3851791953246198E-4</c:v>
                </c:pt>
                <c:pt idx="315">
                  <c:v>-6.6635559445243899E-3</c:v>
                </c:pt>
                <c:pt idx="316">
                  <c:v>1.2652981428852701E-2</c:v>
                </c:pt>
                <c:pt idx="317">
                  <c:v>3.5062675688915801E-3</c:v>
                </c:pt>
                <c:pt idx="318">
                  <c:v>7.3767148413778801E-3</c:v>
                </c:pt>
                <c:pt idx="319">
                  <c:v>-1.3001514479081501E-2</c:v>
                </c:pt>
                <c:pt idx="320">
                  <c:v>-5.1136360556164303E-3</c:v>
                </c:pt>
                <c:pt idx="321">
                  <c:v>-6.9283942416634098E-3</c:v>
                </c:pt>
                <c:pt idx="322">
                  <c:v>-1.83516586530275E-3</c:v>
                </c:pt>
                <c:pt idx="323">
                  <c:v>1.6823772961136099E-2</c:v>
                </c:pt>
                <c:pt idx="324">
                  <c:v>2.5333237127774501E-2</c:v>
                </c:pt>
                <c:pt idx="325">
                  <c:v>2.0096155298729998E-3</c:v>
                </c:pt>
                <c:pt idx="326">
                  <c:v>3.7647895388679001E-3</c:v>
                </c:pt>
                <c:pt idx="327">
                  <c:v>-1.93337539354978E-3</c:v>
                </c:pt>
                <c:pt idx="328">
                  <c:v>-5.3637310854093003E-3</c:v>
                </c:pt>
                <c:pt idx="329">
                  <c:v>8.9036522915508995E-3</c:v>
                </c:pt>
                <c:pt idx="330">
                  <c:v>-4.0577061609059798E-3</c:v>
                </c:pt>
                <c:pt idx="331">
                  <c:v>-1.0374390116762401E-2</c:v>
                </c:pt>
                <c:pt idx="332">
                  <c:v>6.3904805268560497E-3</c:v>
                </c:pt>
                <c:pt idx="333">
                  <c:v>-1.5651588438127899E-3</c:v>
                </c:pt>
                <c:pt idx="334">
                  <c:v>3.3139281185733602E-3</c:v>
                </c:pt>
                <c:pt idx="335">
                  <c:v>3.2106659146014199E-3</c:v>
                </c:pt>
                <c:pt idx="336">
                  <c:v>9.8098918778083098E-3</c:v>
                </c:pt>
                <c:pt idx="337">
                  <c:v>6.3681532418431702E-3</c:v>
                </c:pt>
                <c:pt idx="338">
                  <c:v>9.3326228715807594E-3</c:v>
                </c:pt>
                <c:pt idx="339">
                  <c:v>-8.2683273687552804E-4</c:v>
                </c:pt>
                <c:pt idx="340">
                  <c:v>-7.7496334942612404E-4</c:v>
                </c:pt>
                <c:pt idx="341">
                  <c:v>4.1043079035701299E-3</c:v>
                </c:pt>
                <c:pt idx="342">
                  <c:v>2.7527740475500198E-3</c:v>
                </c:pt>
                <c:pt idx="343">
                  <c:v>5.2520724693885697E-3</c:v>
                </c:pt>
                <c:pt idx="344">
                  <c:v>3.9870810128923798E-3</c:v>
                </c:pt>
                <c:pt idx="345">
                  <c:v>2.1934507085803901E-2</c:v>
                </c:pt>
                <c:pt idx="346">
                  <c:v>-1.5928286084006E-3</c:v>
                </c:pt>
                <c:pt idx="347">
                  <c:v>5.1470880720600101E-3</c:v>
                </c:pt>
                <c:pt idx="348">
                  <c:v>1.68298101946652E-3</c:v>
                </c:pt>
                <c:pt idx="349">
                  <c:v>1.3705298784765001E-2</c:v>
                </c:pt>
                <c:pt idx="350">
                  <c:v>-7.2880072876883402E-3</c:v>
                </c:pt>
                <c:pt idx="351">
                  <c:v>-1.2039041169064599E-2</c:v>
                </c:pt>
                <c:pt idx="352">
                  <c:v>1.22929508649422E-2</c:v>
                </c:pt>
                <c:pt idx="353">
                  <c:v>7.7955012131214396E-3</c:v>
                </c:pt>
                <c:pt idx="354">
                  <c:v>2.1573635895744598E-3</c:v>
                </c:pt>
                <c:pt idx="355">
                  <c:v>-7.3183661790030899E-3</c:v>
                </c:pt>
                <c:pt idx="356">
                  <c:v>1.29081869217729E-2</c:v>
                </c:pt>
                <c:pt idx="357">
                  <c:v>4.5525120309252796E-3</c:v>
                </c:pt>
                <c:pt idx="358">
                  <c:v>-5.71327889807302E-3</c:v>
                </c:pt>
                <c:pt idx="359">
                  <c:v>-4.6540058500295503E-3</c:v>
                </c:pt>
                <c:pt idx="360">
                  <c:v>-6.3257081389984197E-3</c:v>
                </c:pt>
                <c:pt idx="361">
                  <c:v>1.4136241365356E-2</c:v>
                </c:pt>
                <c:pt idx="362">
                  <c:v>-1.6727322522196899E-3</c:v>
                </c:pt>
                <c:pt idx="363">
                  <c:v>-1.01613145317072E-2</c:v>
                </c:pt>
                <c:pt idx="364">
                  <c:v>-5.7965885915119897E-3</c:v>
                </c:pt>
                <c:pt idx="365">
                  <c:v>1.12127692485804E-2</c:v>
                </c:pt>
                <c:pt idx="366">
                  <c:v>6.1955764797610498E-3</c:v>
                </c:pt>
                <c:pt idx="367">
                  <c:v>-7.0238930072989798E-3</c:v>
                </c:pt>
                <c:pt idx="368">
                  <c:v>-1.16088802540401E-2</c:v>
                </c:pt>
                <c:pt idx="369">
                  <c:v>-5.7932867114473801E-3</c:v>
                </c:pt>
                <c:pt idx="370">
                  <c:v>2.79840735486412E-3</c:v>
                </c:pt>
                <c:pt idx="371">
                  <c:v>-4.0960178505973898E-3</c:v>
                </c:pt>
                <c:pt idx="372">
                  <c:v>-5.6971669220785498E-3</c:v>
                </c:pt>
                <c:pt idx="373">
                  <c:v>2.0902598242686501E-4</c:v>
                </c:pt>
                <c:pt idx="374">
                  <c:v>-5.7614373602925296E-3</c:v>
                </c:pt>
                <c:pt idx="375">
                  <c:v>-1.10372036558025E-2</c:v>
                </c:pt>
                <c:pt idx="376">
                  <c:v>-1.40998692754948E-2</c:v>
                </c:pt>
                <c:pt idx="377">
                  <c:v>-9.3996447207462201E-3</c:v>
                </c:pt>
                <c:pt idx="378">
                  <c:v>-7.2225214738771901E-3</c:v>
                </c:pt>
                <c:pt idx="379">
                  <c:v>2.51524717706234E-3</c:v>
                </c:pt>
                <c:pt idx="380">
                  <c:v>7.8516058365949196E-4</c:v>
                </c:pt>
                <c:pt idx="381">
                  <c:v>-8.3724514028536492E-3</c:v>
                </c:pt>
                <c:pt idx="382">
                  <c:v>1.09479500879738E-2</c:v>
                </c:pt>
                <c:pt idx="383">
                  <c:v>-1.2141961682760801E-2</c:v>
                </c:pt>
                <c:pt idx="384">
                  <c:v>9.5996488931899705E-3</c:v>
                </c:pt>
                <c:pt idx="385">
                  <c:v>-1.1678003684040201E-2</c:v>
                </c:pt>
                <c:pt idx="386">
                  <c:v>-3.3408989413128399E-3</c:v>
                </c:pt>
                <c:pt idx="387">
                  <c:v>8.2742422368859096E-3</c:v>
                </c:pt>
                <c:pt idx="388">
                  <c:v>8.6501700581171695E-3</c:v>
                </c:pt>
                <c:pt idx="389">
                  <c:v>-8.5540494367450197E-3</c:v>
                </c:pt>
                <c:pt idx="390">
                  <c:v>7.1816842498593201E-4</c:v>
                </c:pt>
                <c:pt idx="391">
                  <c:v>-1.1259548357408E-2</c:v>
                </c:pt>
                <c:pt idx="392">
                  <c:v>-2.0630936489585E-3</c:v>
                </c:pt>
                <c:pt idx="393">
                  <c:v>4.2158037241025398E-3</c:v>
                </c:pt>
                <c:pt idx="394">
                  <c:v>-5.5228974963680401E-3</c:v>
                </c:pt>
                <c:pt idx="395">
                  <c:v>1.48105197550612E-2</c:v>
                </c:pt>
                <c:pt idx="396">
                  <c:v>4.95925913213454E-3</c:v>
                </c:pt>
                <c:pt idx="397">
                  <c:v>6.82673328532992E-3</c:v>
                </c:pt>
                <c:pt idx="398">
                  <c:v>-5.65376749965181E-3</c:v>
                </c:pt>
                <c:pt idx="399">
                  <c:v>-1.3180546925064601E-3</c:v>
                </c:pt>
                <c:pt idx="400">
                  <c:v>3.0087387671403698E-3</c:v>
                </c:pt>
                <c:pt idx="401">
                  <c:v>8.6775960546210604E-3</c:v>
                </c:pt>
                <c:pt idx="402">
                  <c:v>7.0816247027416304E-3</c:v>
                </c:pt>
                <c:pt idx="403">
                  <c:v>-4.0508292526653996E-3</c:v>
                </c:pt>
                <c:pt idx="404">
                  <c:v>-8.3916942356974302E-3</c:v>
                </c:pt>
                <c:pt idx="405">
                  <c:v>-1.18438540514404E-2</c:v>
                </c:pt>
                <c:pt idx="406">
                  <c:v>2.1395435594892199E-2</c:v>
                </c:pt>
                <c:pt idx="407">
                  <c:v>1.1355569435544499E-2</c:v>
                </c:pt>
                <c:pt idx="408">
                  <c:v>1.45470047775711E-2</c:v>
                </c:pt>
                <c:pt idx="409">
                  <c:v>-1.4722888829559501E-3</c:v>
                </c:pt>
                <c:pt idx="410">
                  <c:v>2.0274492120593599E-2</c:v>
                </c:pt>
                <c:pt idx="411">
                  <c:v>5.14276962661399E-3</c:v>
                </c:pt>
                <c:pt idx="412">
                  <c:v>2.3796905802855998E-3</c:v>
                </c:pt>
                <c:pt idx="413">
                  <c:v>-5.2565052029856004E-3</c:v>
                </c:pt>
                <c:pt idx="414">
                  <c:v>-1.41175163452849E-2</c:v>
                </c:pt>
                <c:pt idx="415">
                  <c:v>6.8291542684093603E-3</c:v>
                </c:pt>
                <c:pt idx="416">
                  <c:v>7.4719306767132801E-4</c:v>
                </c:pt>
                <c:pt idx="417" formatCode="0.00E+00">
                  <c:v>-3.6314677362401302E-5</c:v>
                </c:pt>
                <c:pt idx="418">
                  <c:v>-1.3489151487823399E-2</c:v>
                </c:pt>
                <c:pt idx="419">
                  <c:v>-2.0021893173801101E-2</c:v>
                </c:pt>
                <c:pt idx="420">
                  <c:v>-1.10985140804275E-2</c:v>
                </c:pt>
                <c:pt idx="421">
                  <c:v>8.8675200008810594E-3</c:v>
                </c:pt>
                <c:pt idx="422">
                  <c:v>1.9039377977106E-2</c:v>
                </c:pt>
                <c:pt idx="423">
                  <c:v>-6.5237812258446704E-3</c:v>
                </c:pt>
                <c:pt idx="424">
                  <c:v>-3.29414926104244E-3</c:v>
                </c:pt>
                <c:pt idx="425">
                  <c:v>-1.5700444150333299E-2</c:v>
                </c:pt>
                <c:pt idx="426">
                  <c:v>-1.01183459375189E-2</c:v>
                </c:pt>
                <c:pt idx="427">
                  <c:v>3.1976477561134202E-3</c:v>
                </c:pt>
                <c:pt idx="428">
                  <c:v>-7.7322298963815499E-3</c:v>
                </c:pt>
                <c:pt idx="429">
                  <c:v>1.0202664844200799E-3</c:v>
                </c:pt>
                <c:pt idx="430">
                  <c:v>1.2325096651484501E-2</c:v>
                </c:pt>
                <c:pt idx="431">
                  <c:v>-1.8760781498404701E-3</c:v>
                </c:pt>
                <c:pt idx="432">
                  <c:v>-1.1599896934333101E-2</c:v>
                </c:pt>
                <c:pt idx="433">
                  <c:v>1.6637112549104702E-2</c:v>
                </c:pt>
                <c:pt idx="434">
                  <c:v>6.0694278135529703E-3</c:v>
                </c:pt>
                <c:pt idx="435">
                  <c:v>2.0510446145931898E-3</c:v>
                </c:pt>
                <c:pt idx="436">
                  <c:v>3.1588507987564802E-3</c:v>
                </c:pt>
                <c:pt idx="437">
                  <c:v>-2.1736815521237801E-3</c:v>
                </c:pt>
                <c:pt idx="438">
                  <c:v>6.9147371112257602E-3</c:v>
                </c:pt>
                <c:pt idx="439">
                  <c:v>-1.3904564699648601E-2</c:v>
                </c:pt>
                <c:pt idx="440">
                  <c:v>-2.09237034199412E-4</c:v>
                </c:pt>
                <c:pt idx="441">
                  <c:v>-1.1838585573298E-2</c:v>
                </c:pt>
                <c:pt idx="442">
                  <c:v>-7.0655264627454196E-4</c:v>
                </c:pt>
                <c:pt idx="443">
                  <c:v>6.4205651791374397E-3</c:v>
                </c:pt>
                <c:pt idx="444">
                  <c:v>-1.7173287800490199E-3</c:v>
                </c:pt>
                <c:pt idx="445">
                  <c:v>1.7563812184560799E-2</c:v>
                </c:pt>
                <c:pt idx="446">
                  <c:v>-3.0532144885406898E-4</c:v>
                </c:pt>
                <c:pt idx="447">
                  <c:v>-6.9069792146621298E-3</c:v>
                </c:pt>
                <c:pt idx="448">
                  <c:v>3.2312485061127098E-3</c:v>
                </c:pt>
                <c:pt idx="449">
                  <c:v>2.4196693020810101E-3</c:v>
                </c:pt>
                <c:pt idx="450">
                  <c:v>3.3901036744156498E-3</c:v>
                </c:pt>
                <c:pt idx="451">
                  <c:v>5.5761219671546605E-4</c:v>
                </c:pt>
                <c:pt idx="452">
                  <c:v>-9.0644197705917295E-4</c:v>
                </c:pt>
                <c:pt idx="453">
                  <c:v>9.4660665583109291E-3</c:v>
                </c:pt>
                <c:pt idx="454">
                  <c:v>-1.6209903023745101E-2</c:v>
                </c:pt>
                <c:pt idx="455">
                  <c:v>7.5724863392242501E-3</c:v>
                </c:pt>
                <c:pt idx="456">
                  <c:v>-5.6904659520954004E-3</c:v>
                </c:pt>
                <c:pt idx="457">
                  <c:v>-1.0117851942714701E-3</c:v>
                </c:pt>
                <c:pt idx="458">
                  <c:v>-8.8170476455502501E-3</c:v>
                </c:pt>
                <c:pt idx="459">
                  <c:v>1.27047648099E-2</c:v>
                </c:pt>
                <c:pt idx="460">
                  <c:v>-2.0579185210494198E-2</c:v>
                </c:pt>
                <c:pt idx="461">
                  <c:v>-1.22772905660714E-2</c:v>
                </c:pt>
                <c:pt idx="462">
                  <c:v>-4.2094264038867501E-3</c:v>
                </c:pt>
                <c:pt idx="463">
                  <c:v>6.8606016267520097E-3</c:v>
                </c:pt>
                <c:pt idx="464">
                  <c:v>-1.31943213281654E-2</c:v>
                </c:pt>
                <c:pt idx="465">
                  <c:v>5.2328667929353303E-3</c:v>
                </c:pt>
                <c:pt idx="466">
                  <c:v>1.0877528240779999E-2</c:v>
                </c:pt>
                <c:pt idx="467">
                  <c:v>-8.9831764314401603E-3</c:v>
                </c:pt>
                <c:pt idx="468">
                  <c:v>-2.5585713395526601E-2</c:v>
                </c:pt>
                <c:pt idx="469">
                  <c:v>7.5350884494744504E-3</c:v>
                </c:pt>
                <c:pt idx="470">
                  <c:v>-1.7002900256579501E-3</c:v>
                </c:pt>
                <c:pt idx="471">
                  <c:v>-9.2388955315783497E-4</c:v>
                </c:pt>
                <c:pt idx="472">
                  <c:v>1.07495424018483E-2</c:v>
                </c:pt>
                <c:pt idx="473">
                  <c:v>7.5835321249532904E-3</c:v>
                </c:pt>
                <c:pt idx="474">
                  <c:v>-5.6800386924096401E-3</c:v>
                </c:pt>
                <c:pt idx="475">
                  <c:v>1.5120236038828399E-3</c:v>
                </c:pt>
                <c:pt idx="476">
                  <c:v>-8.8264452054136692E-3</c:v>
                </c:pt>
                <c:pt idx="477">
                  <c:v>4.4698123794318402E-3</c:v>
                </c:pt>
                <c:pt idx="478">
                  <c:v>-7.2054788609149302E-4</c:v>
                </c:pt>
                <c:pt idx="479">
                  <c:v>5.0925030006706397E-3</c:v>
                </c:pt>
                <c:pt idx="480">
                  <c:v>-6.4246991040215204E-3</c:v>
                </c:pt>
                <c:pt idx="481">
                  <c:v>2.2030764544490899E-3</c:v>
                </c:pt>
                <c:pt idx="482">
                  <c:v>3.3246369908334502E-3</c:v>
                </c:pt>
                <c:pt idx="483">
                  <c:v>5.68151435440877E-3</c:v>
                </c:pt>
                <c:pt idx="484">
                  <c:v>8.2962165153807697E-4</c:v>
                </c:pt>
                <c:pt idx="485">
                  <c:v>-2.0287814984369799E-2</c:v>
                </c:pt>
                <c:pt idx="486">
                  <c:v>5.07314628669037E-3</c:v>
                </c:pt>
                <c:pt idx="487">
                  <c:v>-1.18666325469769E-2</c:v>
                </c:pt>
                <c:pt idx="488">
                  <c:v>1.0212760404620999E-2</c:v>
                </c:pt>
                <c:pt idx="489">
                  <c:v>-1.91034012519189E-4</c:v>
                </c:pt>
                <c:pt idx="490" formatCode="0.00E+00">
                  <c:v>-2.6151980708090699E-5</c:v>
                </c:pt>
                <c:pt idx="491">
                  <c:v>-6.49950297112131E-3</c:v>
                </c:pt>
                <c:pt idx="492">
                  <c:v>1.7540515814216898E-2</c:v>
                </c:pt>
                <c:pt idx="493">
                  <c:v>-7.7762197094540996E-3</c:v>
                </c:pt>
                <c:pt idx="494">
                  <c:v>1.3896800769500599E-2</c:v>
                </c:pt>
                <c:pt idx="495">
                  <c:v>1.6419224910840201E-2</c:v>
                </c:pt>
                <c:pt idx="496">
                  <c:v>3.1665568325604902E-2</c:v>
                </c:pt>
                <c:pt idx="497">
                  <c:v>1.3839555465205799E-2</c:v>
                </c:pt>
                <c:pt idx="498">
                  <c:v>-7.7316286119487603E-4</c:v>
                </c:pt>
                <c:pt idx="499">
                  <c:v>-9.1182633420901094E-3</c:v>
                </c:pt>
              </c:numCache>
            </c:numRef>
          </c:val>
          <c:smooth val="0"/>
          <c:extLst>
            <c:ext xmlns:c16="http://schemas.microsoft.com/office/drawing/2014/chart" uri="{C3380CC4-5D6E-409C-BE32-E72D297353CC}">
              <c16:uniqueId val="{00000001-DEA8-E945-83F6-69412F91BFED}"/>
            </c:ext>
          </c:extLst>
        </c:ser>
        <c:dLbls>
          <c:showLegendKey val="0"/>
          <c:showVal val="0"/>
          <c:showCatName val="0"/>
          <c:showSerName val="0"/>
          <c:showPercent val="0"/>
          <c:showBubbleSize val="0"/>
        </c:dLbls>
        <c:hiLowLines>
          <c:spPr>
            <a:ln w="0">
              <a:noFill/>
            </a:ln>
          </c:spPr>
        </c:hiLowLines>
        <c:marker val="1"/>
        <c:smooth val="0"/>
        <c:axId val="99576109"/>
        <c:axId val="71594392"/>
      </c:lineChart>
      <c:dateAx>
        <c:axId val="89107085"/>
        <c:scaling>
          <c:orientation val="minMax"/>
        </c:scaling>
        <c:delete val="0"/>
        <c:axPos val="b"/>
        <c:majorGridlines>
          <c:spPr>
            <a:ln w="9360">
              <a:solidFill>
                <a:srgbClr val="D9D9D9"/>
              </a:solidFill>
              <a:round/>
            </a:ln>
          </c:spPr>
        </c:majorGridlines>
        <c:minorGridlines>
          <c:spPr>
            <a:ln w="9360">
              <a:solidFill>
                <a:srgbClr val="F2F2F2"/>
              </a:solidFill>
              <a:round/>
            </a:ln>
          </c:spPr>
        </c:minorGridlines>
        <c:numFmt formatCode="m/d/yy"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89607266"/>
        <c:crosses val="autoZero"/>
        <c:auto val="1"/>
        <c:lblOffset val="100"/>
        <c:baseTimeUnit val="days"/>
      </c:dateAx>
      <c:valAx>
        <c:axId val="89607266"/>
        <c:scaling>
          <c:orientation val="minMax"/>
          <c:max val="0.01"/>
          <c:min val="-0.1"/>
        </c:scaling>
        <c:delete val="0"/>
        <c:axPos val="l"/>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Suggested Allocation (%)</a:t>
                </a:r>
              </a:p>
            </c:rich>
          </c:tx>
          <c:overlay val="0"/>
          <c:spPr>
            <a:noFill/>
            <a:ln w="0">
              <a:noFill/>
            </a:ln>
          </c:spPr>
        </c:title>
        <c:numFmt formatCode="0.0000%"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89107085"/>
        <c:crosses val="autoZero"/>
        <c:crossBetween val="between"/>
      </c:valAx>
      <c:dateAx>
        <c:axId val="99576109"/>
        <c:scaling>
          <c:orientation val="minMax"/>
        </c:scaling>
        <c:delete val="1"/>
        <c:axPos val="b"/>
        <c:title>
          <c:tx>
            <c:rich>
              <a:bodyPr rot="0"/>
              <a:lstStyle/>
              <a:p>
                <a:pPr>
                  <a:defRPr sz="1000" b="0" strike="noStrike" spc="-1">
                    <a:solidFill>
                      <a:srgbClr val="595959"/>
                    </a:solidFill>
                    <a:latin typeface="Calibri"/>
                  </a:defRPr>
                </a:pPr>
                <a:r>
                  <a:rPr lang="en-GB" sz="1000" b="0" strike="noStrike" spc="-1">
                    <a:solidFill>
                      <a:srgbClr val="595959"/>
                    </a:solidFill>
                    <a:latin typeface="Calibri"/>
                  </a:rPr>
                  <a:t>Axis Title</a:t>
                </a:r>
              </a:p>
            </c:rich>
          </c:tx>
          <c:overlay val="0"/>
          <c:spPr>
            <a:noFill/>
            <a:ln w="0">
              <a:noFill/>
            </a:ln>
          </c:spPr>
        </c:title>
        <c:numFmt formatCode="m/d/yy" sourceLinked="1"/>
        <c:majorTickMark val="out"/>
        <c:minorTickMark val="none"/>
        <c:tickLblPos val="nextTo"/>
        <c:crossAx val="71594392"/>
        <c:crosses val="autoZero"/>
        <c:auto val="1"/>
        <c:lblOffset val="100"/>
        <c:baseTimeUnit val="days"/>
      </c:dateAx>
      <c:valAx>
        <c:axId val="71594392"/>
        <c:scaling>
          <c:orientation val="minMax"/>
          <c:max val="0.03"/>
          <c:min val="-0.04"/>
        </c:scaling>
        <c:delete val="0"/>
        <c:axPos val="r"/>
        <c:title>
          <c:tx>
            <c:rich>
              <a:bodyPr rot="-5400000"/>
              <a:lstStyle/>
              <a:p>
                <a:pPr>
                  <a:defRPr lang="en-GB" sz="1000" b="0" strike="noStrike" spc="-1">
                    <a:solidFill>
                      <a:srgbClr val="595959"/>
                    </a:solidFill>
                    <a:latin typeface="Calibri"/>
                  </a:defRPr>
                </a:pPr>
                <a:r>
                  <a:rPr lang="en-GB" sz="1000" b="0" strike="noStrike" spc="-1">
                    <a:solidFill>
                      <a:srgbClr val="595959"/>
                    </a:solidFill>
                    <a:latin typeface="Calibri"/>
                  </a:rPr>
                  <a:t>Research Series</a:t>
                </a:r>
              </a:p>
            </c:rich>
          </c:tx>
          <c:overlay val="0"/>
          <c:spPr>
            <a:noFill/>
            <a:ln w="0">
              <a:noFill/>
            </a:ln>
          </c:spPr>
        </c:title>
        <c:numFmt formatCode="General" sourceLinked="0"/>
        <c:majorTickMark val="out"/>
        <c:minorTickMark val="none"/>
        <c:tickLblPos val="nextTo"/>
        <c:spPr>
          <a:ln w="6480">
            <a:noFill/>
          </a:ln>
        </c:spPr>
        <c:txPr>
          <a:bodyPr/>
          <a:lstStyle/>
          <a:p>
            <a:pPr>
              <a:defRPr sz="900" b="0" strike="noStrike" spc="-1">
                <a:solidFill>
                  <a:srgbClr val="595959"/>
                </a:solidFill>
                <a:latin typeface="Calibri"/>
              </a:defRPr>
            </a:pPr>
            <a:endParaRPr lang="en-US"/>
          </a:p>
        </c:txPr>
        <c:crossAx val="99576109"/>
        <c:crosses val="max"/>
        <c:crossBetween val="between"/>
      </c:valAx>
      <c:spPr>
        <a:noFill/>
        <a:ln w="0">
          <a:noFill/>
        </a:ln>
      </c:spPr>
    </c:plotArea>
    <c:legend>
      <c:legendPos val="b"/>
      <c:overlay val="0"/>
      <c:spPr>
        <a:noFill/>
        <a:ln w="0">
          <a:noFill/>
        </a:ln>
      </c:spPr>
      <c:txPr>
        <a:bodyPr/>
        <a:lstStyle/>
        <a:p>
          <a:pPr>
            <a:defRPr sz="9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545760</xdr:colOff>
      <xdr:row>19</xdr:row>
      <xdr:rowOff>27720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7684200" cy="3888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850900</xdr:colOff>
      <xdr:row>2</xdr:row>
      <xdr:rowOff>25400</xdr:rowOff>
    </xdr:from>
    <xdr:to>
      <xdr:col>20</xdr:col>
      <xdr:colOff>762000</xdr:colOff>
      <xdr:row>17</xdr:row>
      <xdr:rowOff>37880</xdr:rowOff>
    </xdr:to>
    <xdr:graphicFrame macro="">
      <xdr:nvGraphicFramePr>
        <xdr:cNvPr id="2" name="Chart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266700</xdr:colOff>
      <xdr:row>33</xdr:row>
      <xdr:rowOff>164940</xdr:rowOff>
    </xdr:from>
    <xdr:to>
      <xdr:col>21</xdr:col>
      <xdr:colOff>177800</xdr:colOff>
      <xdr:row>51</xdr:row>
      <xdr:rowOff>63500</xdr:rowOff>
    </xdr:to>
    <xdr:graphicFrame macro="">
      <xdr:nvGraphicFramePr>
        <xdr:cNvPr id="4" name="Chart 3">
          <a:extLst>
            <a:ext uri="{FF2B5EF4-FFF2-40B4-BE49-F238E27FC236}">
              <a16:creationId xmlns:a16="http://schemas.microsoft.com/office/drawing/2014/main" id="{E2B38169-7ED5-3849-971B-098956310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279400</xdr:colOff>
      <xdr:row>52</xdr:row>
      <xdr:rowOff>12700</xdr:rowOff>
    </xdr:from>
    <xdr:to>
      <xdr:col>21</xdr:col>
      <xdr:colOff>241300</xdr:colOff>
      <xdr:row>69</xdr:row>
      <xdr:rowOff>76200</xdr:rowOff>
    </xdr:to>
    <xdr:graphicFrame macro="">
      <xdr:nvGraphicFramePr>
        <xdr:cNvPr id="5" name="Chart 4">
          <a:extLst>
            <a:ext uri="{FF2B5EF4-FFF2-40B4-BE49-F238E27FC236}">
              <a16:creationId xmlns:a16="http://schemas.microsoft.com/office/drawing/2014/main" id="{6120F8DA-1F3A-1A41-873A-DF9D17E8C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18</xdr:row>
      <xdr:rowOff>0</xdr:rowOff>
    </xdr:from>
    <xdr:to>
      <xdr:col>21</xdr:col>
      <xdr:colOff>25120</xdr:colOff>
      <xdr:row>33</xdr:row>
      <xdr:rowOff>12480</xdr:rowOff>
    </xdr:to>
    <xdr:graphicFrame macro="">
      <xdr:nvGraphicFramePr>
        <xdr:cNvPr id="6" name="Chart 3">
          <a:extLst>
            <a:ext uri="{FF2B5EF4-FFF2-40B4-BE49-F238E27FC236}">
              <a16:creationId xmlns:a16="http://schemas.microsoft.com/office/drawing/2014/main" id="{79038C8C-EE74-1741-BEB3-FD5273B20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615960</xdr:colOff>
      <xdr:row>10</xdr:row>
      <xdr:rowOff>95400</xdr:rowOff>
    </xdr:from>
    <xdr:to>
      <xdr:col>0</xdr:col>
      <xdr:colOff>616320</xdr:colOff>
      <xdr:row>11</xdr:row>
      <xdr:rowOff>51480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615960" y="371484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6</xdr:col>
      <xdr:colOff>25560</xdr:colOff>
      <xdr:row>0</xdr:row>
      <xdr:rowOff>235080</xdr:rowOff>
    </xdr:from>
    <xdr:to>
      <xdr:col>9</xdr:col>
      <xdr:colOff>2374560</xdr:colOff>
      <xdr:row>11</xdr:row>
      <xdr:rowOff>177480</xdr:rowOff>
    </xdr:to>
    <xdr:graphicFrame macro="">
      <xdr:nvGraphicFramePr>
        <xdr:cNvPr id="3" name="Chart 6">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215880</xdr:colOff>
      <xdr:row>9</xdr:row>
      <xdr:rowOff>139840</xdr:rowOff>
    </xdr:from>
    <xdr:to>
      <xdr:col>20</xdr:col>
      <xdr:colOff>672900</xdr:colOff>
      <xdr:row>32</xdr:row>
      <xdr:rowOff>139480</xdr:rowOff>
    </xdr:to>
    <xdr:graphicFrame macro="">
      <xdr:nvGraphicFramePr>
        <xdr:cNvPr id="4" name="Chart 2">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584180</xdr:colOff>
      <xdr:row>36</xdr:row>
      <xdr:rowOff>114280</xdr:rowOff>
    </xdr:from>
    <xdr:to>
      <xdr:col>21</xdr:col>
      <xdr:colOff>202940</xdr:colOff>
      <xdr:row>59</xdr:row>
      <xdr:rowOff>75760</xdr:rowOff>
    </xdr:to>
    <xdr:graphicFrame macro="">
      <xdr:nvGraphicFramePr>
        <xdr:cNvPr id="5" name="Chart 3">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zoomScaleNormal="100" workbookViewId="0">
      <selection activeCell="M10" sqref="M10"/>
    </sheetView>
  </sheetViews>
  <sheetFormatPr baseColWidth="10" defaultColWidth="10.5" defaultRowHeight="16"/>
  <sheetData>
    <row r="1" spans="1:8">
      <c r="A1" s="46"/>
      <c r="B1" s="46"/>
      <c r="C1" s="46"/>
      <c r="D1" s="46"/>
      <c r="E1" s="46"/>
      <c r="F1" s="46"/>
      <c r="G1" s="46"/>
      <c r="H1" s="46"/>
    </row>
    <row r="2" spans="1:8">
      <c r="A2" s="46"/>
      <c r="B2" s="46"/>
      <c r="C2" s="46"/>
      <c r="D2" s="46"/>
      <c r="E2" s="46"/>
      <c r="F2" s="46"/>
      <c r="G2" s="46"/>
      <c r="H2" s="46"/>
    </row>
    <row r="3" spans="1:8">
      <c r="A3" s="46"/>
      <c r="B3" s="46"/>
      <c r="C3" s="46"/>
      <c r="D3" s="46"/>
      <c r="E3" s="46"/>
      <c r="F3" s="46"/>
      <c r="G3" s="46"/>
      <c r="H3" s="46"/>
    </row>
    <row r="4" spans="1:8">
      <c r="A4" s="46"/>
      <c r="B4" s="46"/>
      <c r="C4" s="46"/>
      <c r="D4" s="46"/>
      <c r="E4" s="46"/>
      <c r="F4" s="46"/>
      <c r="G4" s="46"/>
      <c r="H4" s="46"/>
    </row>
    <row r="5" spans="1:8">
      <c r="A5" s="46"/>
      <c r="B5" s="46"/>
      <c r="C5" s="46"/>
      <c r="D5" s="46"/>
      <c r="E5" s="46"/>
      <c r="F5" s="46"/>
      <c r="G5" s="46"/>
      <c r="H5" s="46"/>
    </row>
    <row r="6" spans="1:8">
      <c r="A6" s="46"/>
      <c r="B6" s="46"/>
      <c r="C6" s="46"/>
      <c r="D6" s="46"/>
      <c r="E6" s="46"/>
      <c r="F6" s="46"/>
      <c r="G6" s="46"/>
      <c r="H6" s="46"/>
    </row>
    <row r="7" spans="1:8">
      <c r="A7" s="46"/>
      <c r="B7" s="46"/>
      <c r="C7" s="46"/>
      <c r="D7" s="46"/>
      <c r="E7" s="46"/>
      <c r="F7" s="46"/>
      <c r="G7" s="46"/>
      <c r="H7" s="46"/>
    </row>
    <row r="8" spans="1:8">
      <c r="A8" s="46"/>
      <c r="B8" s="46"/>
      <c r="C8" s="46"/>
      <c r="D8" s="46"/>
      <c r="E8" s="46"/>
      <c r="F8" s="46"/>
      <c r="G8" s="46"/>
      <c r="H8" s="46"/>
    </row>
    <row r="9" spans="1:8">
      <c r="A9" s="46"/>
      <c r="B9" s="46"/>
      <c r="C9" s="46"/>
      <c r="D9" s="46"/>
      <c r="E9" s="46"/>
      <c r="F9" s="46"/>
      <c r="G9" s="46"/>
      <c r="H9" s="46"/>
    </row>
    <row r="10" spans="1:8">
      <c r="A10" s="46"/>
      <c r="B10" s="46"/>
      <c r="C10" s="46"/>
      <c r="D10" s="46"/>
      <c r="E10" s="46"/>
      <c r="F10" s="46"/>
      <c r="G10" s="46"/>
      <c r="H10" s="46"/>
    </row>
    <row r="11" spans="1:8">
      <c r="A11" s="46"/>
      <c r="B11" s="46"/>
      <c r="C11" s="46"/>
      <c r="D11" s="46"/>
      <c r="E11" s="46"/>
      <c r="F11" s="46"/>
      <c r="G11" s="46"/>
      <c r="H11" s="46"/>
    </row>
    <row r="12" spans="1:8">
      <c r="A12" s="46"/>
      <c r="B12" s="46"/>
      <c r="C12" s="46"/>
      <c r="D12" s="46"/>
      <c r="E12" s="46"/>
      <c r="F12" s="46"/>
      <c r="G12" s="46"/>
      <c r="H12" s="46"/>
    </row>
    <row r="13" spans="1:8">
      <c r="A13" s="46"/>
      <c r="B13" s="46"/>
      <c r="C13" s="46"/>
      <c r="D13" s="46"/>
      <c r="E13" s="46"/>
      <c r="F13" s="46"/>
      <c r="G13" s="46"/>
      <c r="H13" s="46"/>
    </row>
    <row r="14" spans="1:8">
      <c r="A14" s="46"/>
      <c r="B14" s="46"/>
      <c r="C14" s="46"/>
      <c r="D14" s="46"/>
      <c r="E14" s="46"/>
      <c r="F14" s="46"/>
      <c r="G14" s="46"/>
      <c r="H14" s="46"/>
    </row>
    <row r="15" spans="1:8">
      <c r="A15" s="46"/>
      <c r="B15" s="46"/>
      <c r="C15" s="46"/>
      <c r="D15" s="46"/>
      <c r="E15" s="46"/>
      <c r="F15" s="46"/>
      <c r="G15" s="46"/>
      <c r="H15" s="46"/>
    </row>
    <row r="16" spans="1:8">
      <c r="A16" s="46"/>
      <c r="B16" s="46"/>
      <c r="C16" s="46"/>
      <c r="D16" s="46"/>
      <c r="E16" s="46"/>
      <c r="F16" s="46"/>
      <c r="G16" s="46"/>
      <c r="H16" s="46"/>
    </row>
    <row r="17" spans="1:8">
      <c r="A17" s="46"/>
      <c r="B17" s="46"/>
      <c r="C17" s="46"/>
      <c r="D17" s="46"/>
      <c r="E17" s="46"/>
      <c r="F17" s="46"/>
      <c r="G17" s="46"/>
      <c r="H17" s="46"/>
    </row>
    <row r="18" spans="1:8">
      <c r="A18" s="46"/>
      <c r="B18" s="46"/>
      <c r="C18" s="46"/>
      <c r="D18" s="46"/>
      <c r="E18" s="46"/>
      <c r="F18" s="46"/>
      <c r="G18" s="46"/>
      <c r="H18" s="46"/>
    </row>
    <row r="19" spans="1:8">
      <c r="A19" s="46"/>
      <c r="B19" s="46"/>
      <c r="C19" s="46"/>
      <c r="D19" s="46"/>
      <c r="E19" s="46"/>
      <c r="F19" s="46"/>
      <c r="G19" s="46"/>
      <c r="H19" s="46"/>
    </row>
    <row r="20" spans="1:8">
      <c r="A20" s="46"/>
      <c r="B20" s="46"/>
      <c r="C20" s="46"/>
      <c r="D20" s="46"/>
      <c r="E20" s="46"/>
      <c r="F20" s="46"/>
      <c r="G20" s="46"/>
      <c r="H20" s="46"/>
    </row>
    <row r="21" spans="1:8">
      <c r="A21" s="46"/>
      <c r="B21" s="46"/>
      <c r="C21" s="46"/>
      <c r="D21" s="46"/>
      <c r="E21" s="46"/>
      <c r="F21" s="46"/>
      <c r="G21" s="46"/>
      <c r="H21" s="46"/>
    </row>
    <row r="22" spans="1:8">
      <c r="A22" s="47" t="s">
        <v>0</v>
      </c>
      <c r="B22" s="47"/>
      <c r="C22" s="47"/>
      <c r="D22" s="47"/>
      <c r="E22" s="47"/>
      <c r="F22" s="47"/>
      <c r="G22" s="47"/>
      <c r="H22" s="47"/>
    </row>
    <row r="23" spans="1:8">
      <c r="A23" s="47"/>
      <c r="B23" s="47"/>
      <c r="C23" s="47"/>
      <c r="D23" s="47"/>
      <c r="E23" s="47"/>
      <c r="F23" s="47"/>
      <c r="G23" s="47"/>
      <c r="H23" s="47"/>
    </row>
    <row r="24" spans="1:8">
      <c r="A24" s="47"/>
      <c r="B24" s="47"/>
      <c r="C24" s="47"/>
      <c r="D24" s="47"/>
      <c r="E24" s="47"/>
      <c r="F24" s="47"/>
      <c r="G24" s="47"/>
      <c r="H24" s="47"/>
    </row>
  </sheetData>
  <mergeCells count="2">
    <mergeCell ref="A1:H21"/>
    <mergeCell ref="A22:H24"/>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01"/>
  <sheetViews>
    <sheetView tabSelected="1" topLeftCell="B100" zoomScale="106" zoomScaleNormal="100" workbookViewId="0">
      <selection activeCell="F121" sqref="F121"/>
    </sheetView>
  </sheetViews>
  <sheetFormatPr baseColWidth="10" defaultColWidth="10.5" defaultRowHeight="16"/>
  <cols>
    <col min="1" max="1" width="13.5" customWidth="1"/>
    <col min="2" max="2" width="12.6640625" customWidth="1"/>
    <col min="4" max="4" width="16.33203125" customWidth="1"/>
    <col min="5" max="5" width="13.6640625" customWidth="1"/>
    <col min="6" max="6" width="15.5" customWidth="1"/>
    <col min="7" max="7" width="12.5" customWidth="1"/>
    <col min="8" max="8" width="13" customWidth="1"/>
    <col min="9" max="9" width="13.6640625" customWidth="1"/>
    <col min="10" max="10" width="14" customWidth="1"/>
    <col min="11" max="11" width="15.1640625" customWidth="1"/>
    <col min="12" max="12" width="14.83203125" customWidth="1"/>
    <col min="13" max="13" width="12.1640625" bestFit="1" customWidth="1"/>
  </cols>
  <sheetData>
    <row r="1" spans="1:28" ht="72" customHeight="1">
      <c r="A1" s="2" t="s">
        <v>1</v>
      </c>
      <c r="B1" s="3" t="s">
        <v>71</v>
      </c>
      <c r="C1" s="3" t="s">
        <v>3</v>
      </c>
      <c r="D1" s="21" t="s">
        <v>74</v>
      </c>
      <c r="E1" s="21" t="s">
        <v>76</v>
      </c>
      <c r="F1" s="21" t="s">
        <v>81</v>
      </c>
      <c r="G1" s="36" t="s">
        <v>73</v>
      </c>
      <c r="H1" s="36" t="s">
        <v>72</v>
      </c>
      <c r="I1" s="36" t="s">
        <v>75</v>
      </c>
      <c r="J1" s="34" t="s">
        <v>82</v>
      </c>
      <c r="K1" s="21" t="s">
        <v>83</v>
      </c>
      <c r="L1" s="21" t="s">
        <v>84</v>
      </c>
      <c r="M1" s="51" t="s">
        <v>78</v>
      </c>
      <c r="N1" s="52"/>
      <c r="O1" s="52"/>
      <c r="P1" s="52"/>
      <c r="Q1" s="52"/>
      <c r="R1" s="52"/>
      <c r="S1" s="52"/>
      <c r="T1" s="52"/>
    </row>
    <row r="2" spans="1:28" ht="16" customHeight="1">
      <c r="A2" s="42">
        <v>36526</v>
      </c>
      <c r="B2" s="44">
        <v>100.14</v>
      </c>
      <c r="C2" s="44">
        <v>4.7298583148999897E-3</v>
      </c>
      <c r="D2" s="43">
        <v>0</v>
      </c>
      <c r="E2" s="39">
        <f xml:space="preserve"> IF((ABS(D2))&gt;1,(ABS(D2)/D2),(D2) )</f>
        <v>0</v>
      </c>
      <c r="F2" s="40">
        <v>0</v>
      </c>
      <c r="G2" s="33">
        <f>B3-B2</f>
        <v>-0.48999999999999488</v>
      </c>
      <c r="H2" s="35">
        <f xml:space="preserve"> G2/B2</f>
        <v>-4.8931495905731462E-3</v>
      </c>
      <c r="I2" s="35">
        <f>0</f>
        <v>0</v>
      </c>
      <c r="J2" s="37">
        <f t="shared" ref="J2:J65" si="0" xml:space="preserve"> I2-H2</f>
        <v>4.8931495905731462E-3</v>
      </c>
      <c r="K2" s="38">
        <f xml:space="preserve"> J2^2</f>
        <v>2.3942912915726147E-5</v>
      </c>
      <c r="L2" s="45">
        <f t="shared" ref="L2:L65" si="1" xml:space="preserve"> AVERAGE(K$2:K$121)</f>
        <v>2.4032275818767565E-5</v>
      </c>
      <c r="M2" s="53" t="s">
        <v>77</v>
      </c>
      <c r="N2" s="53"/>
      <c r="O2" s="53"/>
      <c r="P2" s="53"/>
      <c r="Q2" s="53"/>
      <c r="R2" s="53"/>
      <c r="S2" s="53"/>
      <c r="T2" s="53"/>
      <c r="V2" s="31"/>
      <c r="W2" s="31"/>
      <c r="X2" s="31"/>
      <c r="Y2" s="31"/>
      <c r="Z2" s="31"/>
      <c r="AA2" s="31"/>
      <c r="AB2" s="31"/>
    </row>
    <row r="3" spans="1:28">
      <c r="A3" s="42">
        <v>36527</v>
      </c>
      <c r="B3" s="44">
        <v>99.65</v>
      </c>
      <c r="C3" s="44">
        <v>-6.8142587943940004E-3</v>
      </c>
      <c r="D3" s="43">
        <v>0</v>
      </c>
      <c r="E3" s="39">
        <f t="shared" ref="E3:E66" si="2" xml:space="preserve"> IF((ABS(D3))&gt;1,(ABS(D3)/D3),(D3) )</f>
        <v>0</v>
      </c>
      <c r="F3" s="40">
        <v>0</v>
      </c>
      <c r="G3" s="33">
        <f t="shared" ref="G3:G66" si="3">B4-B3</f>
        <v>0.35999999999999943</v>
      </c>
      <c r="H3" s="35">
        <f t="shared" ref="H3:H65" si="4" xml:space="preserve"> G3/B3</f>
        <v>3.6126442548921165E-3</v>
      </c>
      <c r="I3" s="35">
        <f xml:space="preserve"> 0</f>
        <v>0</v>
      </c>
      <c r="J3" s="37">
        <f t="shared" si="0"/>
        <v>-3.6126442548921165E-3</v>
      </c>
      <c r="K3" s="38">
        <f t="shared" ref="K3:K66" si="5" xml:space="preserve"> J3^2</f>
        <v>1.3051198512405015E-5</v>
      </c>
      <c r="L3" s="45">
        <f t="shared" si="1"/>
        <v>2.4032275818767565E-5</v>
      </c>
      <c r="V3" s="31"/>
      <c r="W3" s="31"/>
      <c r="X3" s="31"/>
      <c r="Y3" s="31"/>
      <c r="Z3" s="31"/>
      <c r="AA3" s="31"/>
      <c r="AB3" s="31"/>
    </row>
    <row r="4" spans="1:28">
      <c r="A4" s="42">
        <v>36528</v>
      </c>
      <c r="B4" s="44">
        <v>100.01</v>
      </c>
      <c r="C4" s="44">
        <v>2.4243949669049999E-3</v>
      </c>
      <c r="D4" s="43">
        <v>0</v>
      </c>
      <c r="E4" s="39">
        <f t="shared" si="2"/>
        <v>0</v>
      </c>
      <c r="F4" s="40">
        <v>0</v>
      </c>
      <c r="G4" s="33">
        <f t="shared" si="3"/>
        <v>0.30999999999998806</v>
      </c>
      <c r="H4" s="35">
        <f t="shared" si="4"/>
        <v>3.0996900309967807E-3</v>
      </c>
      <c r="I4" s="35">
        <f xml:space="preserve"> _xlfn.FORECAST.LINEAR(C4,H$2:H$121,C$2:C$121)</f>
        <v>1.0891041809830758E-3</v>
      </c>
      <c r="J4" s="37">
        <f t="shared" si="0"/>
        <v>-2.0105858500137049E-3</v>
      </c>
      <c r="K4" s="38">
        <f t="shared" si="5"/>
        <v>4.0424554602753319E-6</v>
      </c>
      <c r="L4" s="45">
        <f t="shared" si="1"/>
        <v>2.4032275818767565E-5</v>
      </c>
      <c r="V4" s="48" t="s">
        <v>66</v>
      </c>
      <c r="W4" s="48"/>
      <c r="X4" s="48"/>
      <c r="Y4" s="48"/>
      <c r="Z4" s="48"/>
      <c r="AA4" s="31"/>
      <c r="AB4" s="31"/>
    </row>
    <row r="5" spans="1:28">
      <c r="A5" s="42">
        <v>36529</v>
      </c>
      <c r="B5" s="44">
        <v>100.32</v>
      </c>
      <c r="C5" s="44">
        <v>-1.7007356340383001E-2</v>
      </c>
      <c r="D5" s="43">
        <v>0</v>
      </c>
      <c r="E5" s="39">
        <f t="shared" si="2"/>
        <v>0</v>
      </c>
      <c r="F5" s="40">
        <v>0</v>
      </c>
      <c r="G5" s="33">
        <f t="shared" si="3"/>
        <v>-1.3899999999999864</v>
      </c>
      <c r="H5" s="35">
        <f t="shared" si="4"/>
        <v>-1.3855661881977536E-2</v>
      </c>
      <c r="I5" s="35">
        <f t="shared" ref="I5:I68" si="6" xml:space="preserve"> _xlfn.FORECAST.LINEAR(C5,H$2:H$121,C$2:C$121)</f>
        <v>-9.6284280480837502E-3</v>
      </c>
      <c r="J5" s="37">
        <f t="shared" si="0"/>
        <v>4.227233833893786E-3</v>
      </c>
      <c r="K5" s="38">
        <f t="shared" si="5"/>
        <v>1.7869505886416357E-5</v>
      </c>
      <c r="L5" s="45">
        <f t="shared" si="1"/>
        <v>2.4032275818767565E-5</v>
      </c>
      <c r="V5" s="48"/>
      <c r="W5" s="48"/>
      <c r="X5" s="48"/>
      <c r="Y5" s="48"/>
      <c r="Z5" s="48"/>
      <c r="AA5" s="31"/>
      <c r="AB5" s="31"/>
    </row>
    <row r="6" spans="1:28">
      <c r="A6" s="42">
        <v>36530</v>
      </c>
      <c r="B6" s="44">
        <v>98.93</v>
      </c>
      <c r="C6" s="44">
        <v>7.5314283394920002E-3</v>
      </c>
      <c r="D6" s="43">
        <v>0</v>
      </c>
      <c r="E6" s="39">
        <f t="shared" si="2"/>
        <v>0</v>
      </c>
      <c r="F6" s="40">
        <v>0</v>
      </c>
      <c r="G6" s="33">
        <f t="shared" si="3"/>
        <v>0.76999999999999602</v>
      </c>
      <c r="H6" s="35">
        <f t="shared" si="4"/>
        <v>7.7832811078539978E-3</v>
      </c>
      <c r="I6" s="35">
        <f t="shared" si="6"/>
        <v>3.905875242945586E-3</v>
      </c>
      <c r="J6" s="37">
        <f t="shared" si="0"/>
        <v>-3.8774058649084118E-3</v>
      </c>
      <c r="K6" s="38">
        <f t="shared" si="5"/>
        <v>1.5034276241226149E-5</v>
      </c>
      <c r="L6" s="45">
        <f t="shared" si="1"/>
        <v>2.4032275818767565E-5</v>
      </c>
      <c r="V6" s="48"/>
      <c r="W6" s="48"/>
      <c r="X6" s="48"/>
      <c r="Y6" s="48"/>
      <c r="Z6" s="48"/>
    </row>
    <row r="7" spans="1:28">
      <c r="A7" s="42">
        <v>36531</v>
      </c>
      <c r="B7" s="44">
        <v>99.7</v>
      </c>
      <c r="C7" s="44">
        <v>-1.534721340208E-2</v>
      </c>
      <c r="D7" s="43">
        <v>0</v>
      </c>
      <c r="E7" s="39">
        <f t="shared" si="2"/>
        <v>0</v>
      </c>
      <c r="F7" s="40">
        <v>0</v>
      </c>
      <c r="G7" s="33">
        <f t="shared" si="3"/>
        <v>-0.68999999999999773</v>
      </c>
      <c r="H7" s="35">
        <f t="shared" si="4"/>
        <v>-6.9207622868605583E-3</v>
      </c>
      <c r="I7" s="35">
        <f t="shared" si="6"/>
        <v>-8.7127804996588749E-3</v>
      </c>
      <c r="J7" s="37">
        <f t="shared" si="0"/>
        <v>-1.7920182127983166E-3</v>
      </c>
      <c r="K7" s="38">
        <f t="shared" si="5"/>
        <v>3.2113292750008725E-6</v>
      </c>
      <c r="L7" s="45">
        <f t="shared" si="1"/>
        <v>2.4032275818767565E-5</v>
      </c>
      <c r="V7" s="48"/>
      <c r="W7" s="48"/>
      <c r="X7" s="48"/>
      <c r="Y7" s="48"/>
      <c r="Z7" s="48"/>
      <c r="AA7" s="8"/>
      <c r="AB7" s="8"/>
    </row>
    <row r="8" spans="1:28">
      <c r="A8" s="42">
        <v>36532</v>
      </c>
      <c r="B8" s="44">
        <v>99.01</v>
      </c>
      <c r="C8" s="44">
        <v>5.1270781322723502E-5</v>
      </c>
      <c r="D8" s="43">
        <v>0</v>
      </c>
      <c r="E8" s="39">
        <f t="shared" si="2"/>
        <v>0</v>
      </c>
      <c r="F8" s="40">
        <v>0</v>
      </c>
      <c r="G8" s="33">
        <f t="shared" si="3"/>
        <v>0.53999999999999204</v>
      </c>
      <c r="H8" s="35">
        <f t="shared" si="4"/>
        <v>5.4539945460053731E-3</v>
      </c>
      <c r="I8" s="35">
        <f t="shared" si="6"/>
        <v>-2.1978633229849422E-4</v>
      </c>
      <c r="J8" s="37">
        <f t="shared" si="0"/>
        <v>-5.6737808783038669E-3</v>
      </c>
      <c r="K8" s="38">
        <f t="shared" si="5"/>
        <v>3.2191789455006599E-5</v>
      </c>
      <c r="L8" s="45">
        <f xml:space="preserve"> AVERAGE(K$2:K$121)</f>
        <v>2.4032275818767565E-5</v>
      </c>
      <c r="M8">
        <f xml:space="preserve"> SQRT(L8)</f>
        <v>4.9022725157591516E-3</v>
      </c>
      <c r="V8" s="48"/>
      <c r="W8" s="48"/>
      <c r="X8" s="48"/>
      <c r="Y8" s="48"/>
      <c r="Z8" s="48"/>
      <c r="AA8" s="8"/>
      <c r="AB8" s="8"/>
    </row>
    <row r="9" spans="1:28">
      <c r="A9" s="42">
        <v>36533</v>
      </c>
      <c r="B9" s="44">
        <v>99.55</v>
      </c>
      <c r="C9" s="44">
        <v>-1.2022767015620001E-3</v>
      </c>
      <c r="D9" s="43">
        <v>0</v>
      </c>
      <c r="E9" s="39">
        <f t="shared" si="2"/>
        <v>0</v>
      </c>
      <c r="F9" s="40">
        <v>0</v>
      </c>
      <c r="G9" s="33">
        <f t="shared" si="3"/>
        <v>0.14000000000000057</v>
      </c>
      <c r="H9" s="35">
        <f t="shared" si="4"/>
        <v>1.4063284781516883E-3</v>
      </c>
      <c r="I9" s="35">
        <f t="shared" si="6"/>
        <v>-9.1117720777989051E-4</v>
      </c>
      <c r="J9" s="37">
        <f t="shared" si="0"/>
        <v>-2.317505685931579E-3</v>
      </c>
      <c r="K9" s="38">
        <f t="shared" si="5"/>
        <v>5.3708326043251984E-6</v>
      </c>
      <c r="L9" s="45">
        <f t="shared" si="1"/>
        <v>2.4032275818767565E-5</v>
      </c>
      <c r="V9" s="48"/>
      <c r="W9" s="48"/>
      <c r="X9" s="48"/>
      <c r="Y9" s="48"/>
      <c r="Z9" s="48"/>
      <c r="AA9" s="8"/>
      <c r="AB9" s="8"/>
    </row>
    <row r="10" spans="1:28">
      <c r="A10" s="42">
        <v>36534</v>
      </c>
      <c r="B10" s="44">
        <v>99.69</v>
      </c>
      <c r="C10" s="44">
        <v>-8.0698187857299996E-3</v>
      </c>
      <c r="D10" s="43">
        <v>0</v>
      </c>
      <c r="E10" s="39">
        <f t="shared" si="2"/>
        <v>0</v>
      </c>
      <c r="F10" s="40">
        <v>0</v>
      </c>
      <c r="G10" s="33">
        <f t="shared" si="3"/>
        <v>-0.90999999999999659</v>
      </c>
      <c r="H10" s="35">
        <f t="shared" si="4"/>
        <v>-9.1282977229410842E-3</v>
      </c>
      <c r="I10" s="35">
        <f t="shared" si="6"/>
        <v>-4.6989523011106687E-3</v>
      </c>
      <c r="J10" s="37">
        <f t="shared" si="0"/>
        <v>4.4293454218304155E-3</v>
      </c>
      <c r="K10" s="38">
        <f t="shared" si="5"/>
        <v>1.9619100865890062E-5</v>
      </c>
      <c r="L10" s="45">
        <f t="shared" si="1"/>
        <v>2.4032275818767565E-5</v>
      </c>
      <c r="V10" s="8"/>
      <c r="W10" s="8"/>
      <c r="X10" s="8"/>
      <c r="Y10" s="8"/>
      <c r="Z10" s="8"/>
      <c r="AA10" s="8"/>
      <c r="AB10" s="8"/>
    </row>
    <row r="11" spans="1:28">
      <c r="A11" s="42">
        <v>36535</v>
      </c>
      <c r="B11" s="44">
        <v>98.78</v>
      </c>
      <c r="C11" s="44">
        <v>2.8718193949889E-2</v>
      </c>
      <c r="D11" s="43">
        <v>0</v>
      </c>
      <c r="E11" s="39">
        <f t="shared" si="2"/>
        <v>0</v>
      </c>
      <c r="F11" s="40">
        <v>0</v>
      </c>
      <c r="G11" s="33">
        <f t="shared" si="3"/>
        <v>1.519999999999996</v>
      </c>
      <c r="H11" s="35">
        <f t="shared" si="4"/>
        <v>1.5387730309779267E-2</v>
      </c>
      <c r="I11" s="35">
        <f t="shared" si="6"/>
        <v>1.5591381076583468E-2</v>
      </c>
      <c r="J11" s="37">
        <f t="shared" si="0"/>
        <v>2.036507668042014E-4</v>
      </c>
      <c r="K11" s="38">
        <f t="shared" si="5"/>
        <v>4.1473634819939216E-8</v>
      </c>
      <c r="L11" s="45">
        <f t="shared" si="1"/>
        <v>2.4032275818767565E-5</v>
      </c>
    </row>
    <row r="12" spans="1:28">
      <c r="A12" s="42">
        <v>36536</v>
      </c>
      <c r="B12" s="44">
        <v>100.3</v>
      </c>
      <c r="C12" s="44">
        <v>-5.9782291940629999E-3</v>
      </c>
      <c r="D12" s="43">
        <v>0</v>
      </c>
      <c r="E12" s="39">
        <f t="shared" si="2"/>
        <v>0</v>
      </c>
      <c r="F12" s="40">
        <v>0</v>
      </c>
      <c r="G12" s="33">
        <f t="shared" si="3"/>
        <v>0.18999999999999773</v>
      </c>
      <c r="H12" s="35">
        <f t="shared" si="4"/>
        <v>1.8943170488534172E-3</v>
      </c>
      <c r="I12" s="35">
        <f t="shared" si="6"/>
        <v>-3.5453414657216696E-3</v>
      </c>
      <c r="J12" s="37">
        <f t="shared" si="0"/>
        <v>-5.4396585145750865E-3</v>
      </c>
      <c r="K12" s="38">
        <f t="shared" si="5"/>
        <v>2.9589884755189238E-5</v>
      </c>
      <c r="L12" s="45">
        <f t="shared" si="1"/>
        <v>2.4032275818767565E-5</v>
      </c>
      <c r="V12" s="49" t="s">
        <v>67</v>
      </c>
      <c r="W12" s="49"/>
      <c r="X12" s="49"/>
      <c r="Y12" s="49"/>
      <c r="Z12" s="49"/>
    </row>
    <row r="13" spans="1:28">
      <c r="A13" s="42">
        <v>36537</v>
      </c>
      <c r="B13" s="44">
        <v>100.49</v>
      </c>
      <c r="C13" s="44">
        <v>4.7245699353579999E-3</v>
      </c>
      <c r="D13" s="43">
        <v>0</v>
      </c>
      <c r="E13" s="39">
        <f t="shared" si="2"/>
        <v>0</v>
      </c>
      <c r="F13" s="40">
        <v>0</v>
      </c>
      <c r="G13" s="33">
        <f t="shared" si="3"/>
        <v>0.32000000000000739</v>
      </c>
      <c r="H13" s="35">
        <f t="shared" si="4"/>
        <v>3.1843964573590147E-3</v>
      </c>
      <c r="I13" s="35">
        <f t="shared" si="6"/>
        <v>2.3577597420308249E-3</v>
      </c>
      <c r="J13" s="37">
        <f t="shared" si="0"/>
        <v>-8.2663671532818986E-4</v>
      </c>
      <c r="K13" s="38">
        <f t="shared" si="5"/>
        <v>6.8332825912857876E-7</v>
      </c>
      <c r="L13" s="45">
        <f t="shared" si="1"/>
        <v>2.4032275818767565E-5</v>
      </c>
      <c r="V13" s="49"/>
      <c r="W13" s="49"/>
      <c r="X13" s="49"/>
      <c r="Y13" s="49"/>
      <c r="Z13" s="49"/>
    </row>
    <row r="14" spans="1:28">
      <c r="A14" s="42">
        <v>36538</v>
      </c>
      <c r="B14" s="44">
        <v>100.81</v>
      </c>
      <c r="C14" s="44">
        <v>1.0959561180086E-2</v>
      </c>
      <c r="D14" s="43">
        <v>0</v>
      </c>
      <c r="E14" s="39">
        <f t="shared" si="2"/>
        <v>0</v>
      </c>
      <c r="F14" s="40">
        <v>0</v>
      </c>
      <c r="G14" s="33">
        <f t="shared" si="3"/>
        <v>0.64000000000000057</v>
      </c>
      <c r="H14" s="35">
        <f t="shared" si="4"/>
        <v>6.3485765301061455E-3</v>
      </c>
      <c r="I14" s="35">
        <f t="shared" si="6"/>
        <v>5.7966530541461959E-3</v>
      </c>
      <c r="J14" s="37">
        <f t="shared" si="0"/>
        <v>-5.5192347595994957E-4</v>
      </c>
      <c r="K14" s="38">
        <f t="shared" si="5"/>
        <v>3.0461952331571306E-7</v>
      </c>
      <c r="L14" s="45">
        <f t="shared" si="1"/>
        <v>2.4032275818767565E-5</v>
      </c>
      <c r="V14" s="49"/>
      <c r="W14" s="49"/>
      <c r="X14" s="49"/>
      <c r="Y14" s="49"/>
      <c r="Z14" s="49"/>
    </row>
    <row r="15" spans="1:28">
      <c r="A15" s="42">
        <v>36539</v>
      </c>
      <c r="B15" s="44">
        <v>101.45</v>
      </c>
      <c r="C15" s="44">
        <v>-1.2151688010922E-2</v>
      </c>
      <c r="D15" s="43">
        <v>0</v>
      </c>
      <c r="E15" s="39">
        <f t="shared" si="2"/>
        <v>0</v>
      </c>
      <c r="F15" s="40">
        <v>0</v>
      </c>
      <c r="G15" s="33">
        <f t="shared" si="3"/>
        <v>-1.2199999999999989</v>
      </c>
      <c r="H15" s="35">
        <f t="shared" si="4"/>
        <v>-1.2025628388368643E-2</v>
      </c>
      <c r="I15" s="35">
        <f t="shared" si="6"/>
        <v>-6.9502967262229593E-3</v>
      </c>
      <c r="J15" s="37">
        <f t="shared" si="0"/>
        <v>5.0753316621456835E-3</v>
      </c>
      <c r="K15" s="38">
        <f xml:space="preserve"> J15^2</f>
        <v>2.5758991480778466E-5</v>
      </c>
      <c r="L15" s="45">
        <f t="shared" si="1"/>
        <v>2.4032275818767565E-5</v>
      </c>
      <c r="V15" s="49"/>
      <c r="W15" s="49"/>
      <c r="X15" s="49"/>
      <c r="Y15" s="49"/>
      <c r="Z15" s="49"/>
    </row>
    <row r="16" spans="1:28">
      <c r="A16" s="42">
        <v>36540</v>
      </c>
      <c r="B16" s="44">
        <v>100.23</v>
      </c>
      <c r="C16" s="44">
        <v>1.34235637143799E-2</v>
      </c>
      <c r="D16" s="43">
        <v>0</v>
      </c>
      <c r="E16" s="39">
        <f t="shared" si="2"/>
        <v>0</v>
      </c>
      <c r="F16" s="40">
        <v>0</v>
      </c>
      <c r="G16" s="33">
        <f t="shared" si="3"/>
        <v>0.39000000000000057</v>
      </c>
      <c r="H16" s="35">
        <f t="shared" si="4"/>
        <v>3.8910505836575932E-3</v>
      </c>
      <c r="I16" s="35">
        <f t="shared" si="6"/>
        <v>7.1556672858635768E-3</v>
      </c>
      <c r="J16" s="37">
        <f t="shared" si="0"/>
        <v>3.2646167022059836E-3</v>
      </c>
      <c r="K16" s="38">
        <f t="shared" si="5"/>
        <v>1.0657722212322272E-5</v>
      </c>
      <c r="L16" s="45">
        <f t="shared" si="1"/>
        <v>2.4032275818767565E-5</v>
      </c>
      <c r="V16" s="49"/>
      <c r="W16" s="49"/>
      <c r="X16" s="49"/>
      <c r="Y16" s="49"/>
      <c r="Z16" s="49"/>
    </row>
    <row r="17" spans="1:28">
      <c r="A17" s="42">
        <v>36541</v>
      </c>
      <c r="B17" s="44">
        <v>100.62</v>
      </c>
      <c r="C17" s="44">
        <v>-1.2214978766830001E-3</v>
      </c>
      <c r="D17" s="43">
        <v>0</v>
      </c>
      <c r="E17" s="39">
        <f t="shared" si="2"/>
        <v>0</v>
      </c>
      <c r="F17" s="40">
        <v>0</v>
      </c>
      <c r="G17" s="33">
        <f t="shared" si="3"/>
        <v>-1.0000000000005116E-2</v>
      </c>
      <c r="H17" s="35">
        <f t="shared" si="4"/>
        <v>-9.9383820314103707E-5</v>
      </c>
      <c r="I17" s="35">
        <f t="shared" si="6"/>
        <v>-9.2177859725746131E-4</v>
      </c>
      <c r="J17" s="37">
        <f t="shared" si="0"/>
        <v>-8.2239477694335758E-4</v>
      </c>
      <c r="K17" s="38">
        <f t="shared" si="5"/>
        <v>6.7633316914371484E-7</v>
      </c>
      <c r="L17" s="45">
        <f t="shared" si="1"/>
        <v>2.4032275818767565E-5</v>
      </c>
    </row>
    <row r="18" spans="1:28">
      <c r="A18" s="42">
        <v>36542</v>
      </c>
      <c r="B18" s="44">
        <v>100.61</v>
      </c>
      <c r="C18" s="44">
        <v>1.01251547697719E-2</v>
      </c>
      <c r="D18" s="43">
        <v>0</v>
      </c>
      <c r="E18" s="39">
        <f t="shared" si="2"/>
        <v>0</v>
      </c>
      <c r="F18" s="40">
        <v>0</v>
      </c>
      <c r="G18" s="33">
        <f t="shared" si="3"/>
        <v>0.95000000000000284</v>
      </c>
      <c r="H18" s="35">
        <f t="shared" si="4"/>
        <v>9.4424013517543266E-3</v>
      </c>
      <c r="I18" s="35">
        <f t="shared" si="6"/>
        <v>5.3364383543354132E-3</v>
      </c>
      <c r="J18" s="37">
        <f t="shared" si="0"/>
        <v>-4.1059629974189134E-3</v>
      </c>
      <c r="K18" s="38">
        <f t="shared" si="5"/>
        <v>1.6858932136173309E-5</v>
      </c>
      <c r="L18" s="45">
        <f t="shared" si="1"/>
        <v>2.4032275818767565E-5</v>
      </c>
    </row>
    <row r="19" spans="1:28">
      <c r="A19" s="42">
        <v>36543</v>
      </c>
      <c r="B19" s="44">
        <v>101.56</v>
      </c>
      <c r="C19" s="44">
        <v>-9.138691467059E-3</v>
      </c>
      <c r="D19" s="43">
        <v>0</v>
      </c>
      <c r="E19" s="39">
        <f t="shared" si="2"/>
        <v>0</v>
      </c>
      <c r="F19" s="40">
        <v>0</v>
      </c>
      <c r="G19" s="33">
        <f t="shared" si="3"/>
        <v>-0.73000000000000398</v>
      </c>
      <c r="H19" s="35">
        <f t="shared" si="4"/>
        <v>-7.1878692398582508E-3</v>
      </c>
      <c r="I19" s="35">
        <f t="shared" si="6"/>
        <v>-5.2884862669254802E-3</v>
      </c>
      <c r="J19" s="37">
        <f t="shared" si="0"/>
        <v>1.8993829729327706E-3</v>
      </c>
      <c r="K19" s="38">
        <f t="shared" si="5"/>
        <v>3.60765567786693E-6</v>
      </c>
      <c r="L19" s="45">
        <f t="shared" si="1"/>
        <v>2.4032275818767565E-5</v>
      </c>
    </row>
    <row r="20" spans="1:28">
      <c r="A20" s="42">
        <v>36544</v>
      </c>
      <c r="B20" s="44">
        <v>100.83</v>
      </c>
      <c r="C20" s="44">
        <v>-1.0295302073745001E-2</v>
      </c>
      <c r="D20" s="43">
        <v>0</v>
      </c>
      <c r="E20" s="39">
        <f t="shared" si="2"/>
        <v>0</v>
      </c>
      <c r="F20" s="40">
        <v>0</v>
      </c>
      <c r="G20" s="33">
        <f t="shared" si="3"/>
        <v>-0.67999999999999261</v>
      </c>
      <c r="H20" s="35">
        <f t="shared" si="4"/>
        <v>-6.744024595854335E-3</v>
      </c>
      <c r="I20" s="35">
        <f t="shared" si="6"/>
        <v>-5.9264118587885536E-3</v>
      </c>
      <c r="J20" s="37">
        <f t="shared" si="0"/>
        <v>8.1761273706578135E-4</v>
      </c>
      <c r="K20" s="38">
        <f t="shared" si="5"/>
        <v>6.6849058781219849E-7</v>
      </c>
      <c r="L20" s="45">
        <f t="shared" si="1"/>
        <v>2.4032275818767565E-5</v>
      </c>
      <c r="V20" s="49" t="s">
        <v>79</v>
      </c>
      <c r="W20" s="49"/>
      <c r="X20" s="49"/>
      <c r="Y20" s="49"/>
      <c r="Z20" s="49"/>
    </row>
    <row r="21" spans="1:28">
      <c r="A21" s="42">
        <v>36545</v>
      </c>
      <c r="B21" s="44">
        <v>100.15</v>
      </c>
      <c r="C21" s="44">
        <v>1.2097964496317001E-2</v>
      </c>
      <c r="D21" s="43">
        <v>0</v>
      </c>
      <c r="E21" s="39">
        <f t="shared" si="2"/>
        <v>0</v>
      </c>
      <c r="F21" s="40">
        <v>0</v>
      </c>
      <c r="G21" s="33">
        <f t="shared" si="3"/>
        <v>1.7099999999999937</v>
      </c>
      <c r="H21" s="35">
        <f t="shared" si="4"/>
        <v>1.7074388417373874E-2</v>
      </c>
      <c r="I21" s="35">
        <f t="shared" si="6"/>
        <v>6.4245364619997273E-3</v>
      </c>
      <c r="J21" s="37">
        <f t="shared" si="0"/>
        <v>-1.0649851955374146E-2</v>
      </c>
      <c r="K21" s="38">
        <f t="shared" si="5"/>
        <v>1.1341934667138652E-4</v>
      </c>
      <c r="L21" s="45">
        <f t="shared" si="1"/>
        <v>2.4032275818767565E-5</v>
      </c>
      <c r="V21" s="49"/>
      <c r="W21" s="49"/>
      <c r="X21" s="49"/>
      <c r="Y21" s="49"/>
      <c r="Z21" s="49"/>
      <c r="AA21" s="8"/>
      <c r="AB21" s="8"/>
    </row>
    <row r="22" spans="1:28">
      <c r="A22" s="42">
        <v>36546</v>
      </c>
      <c r="B22" s="44">
        <v>101.86</v>
      </c>
      <c r="C22" s="44">
        <v>5.0187230377900004E-3</v>
      </c>
      <c r="D22" s="43">
        <v>0</v>
      </c>
      <c r="E22" s="39">
        <f t="shared" si="2"/>
        <v>0</v>
      </c>
      <c r="F22" s="40">
        <v>0</v>
      </c>
      <c r="G22" s="33">
        <f t="shared" si="3"/>
        <v>-0.20999999999999375</v>
      </c>
      <c r="H22" s="35">
        <f t="shared" si="4"/>
        <v>-2.0616532495581559E-3</v>
      </c>
      <c r="I22" s="35">
        <f t="shared" si="6"/>
        <v>2.5199991256942295E-3</v>
      </c>
      <c r="J22" s="37">
        <f t="shared" si="0"/>
        <v>4.581652375252385E-3</v>
      </c>
      <c r="K22" s="38">
        <f t="shared" si="5"/>
        <v>2.0991538487655822E-5</v>
      </c>
      <c r="L22" s="45">
        <f t="shared" si="1"/>
        <v>2.4032275818767565E-5</v>
      </c>
      <c r="V22" s="49"/>
      <c r="W22" s="49"/>
      <c r="X22" s="49"/>
      <c r="Y22" s="49"/>
      <c r="Z22" s="49"/>
      <c r="AA22" s="8"/>
      <c r="AB22" s="8"/>
    </row>
    <row r="23" spans="1:28">
      <c r="A23" s="42">
        <v>36547</v>
      </c>
      <c r="B23" s="44">
        <v>101.65</v>
      </c>
      <c r="C23" s="44">
        <v>1.388461771562E-3</v>
      </c>
      <c r="D23" s="43">
        <v>0</v>
      </c>
      <c r="E23" s="39">
        <f t="shared" si="2"/>
        <v>0</v>
      </c>
      <c r="F23" s="40">
        <v>0</v>
      </c>
      <c r="G23" s="33">
        <f t="shared" si="3"/>
        <v>-2.0000000000010232E-2</v>
      </c>
      <c r="H23" s="35">
        <f t="shared" si="4"/>
        <v>-1.9675356615848726E-4</v>
      </c>
      <c r="I23" s="35">
        <f t="shared" si="6"/>
        <v>5.177379035603782E-4</v>
      </c>
      <c r="J23" s="37">
        <f t="shared" si="0"/>
        <v>7.1449146971886541E-4</v>
      </c>
      <c r="K23" s="38">
        <f t="shared" si="5"/>
        <v>5.1049806030102437E-7</v>
      </c>
      <c r="L23" s="45">
        <f t="shared" si="1"/>
        <v>2.4032275818767565E-5</v>
      </c>
      <c r="V23" s="49"/>
      <c r="W23" s="49"/>
      <c r="X23" s="49"/>
      <c r="Y23" s="49"/>
      <c r="Z23" s="49"/>
      <c r="AA23" s="8"/>
      <c r="AB23" s="8"/>
    </row>
    <row r="24" spans="1:28">
      <c r="A24" s="42">
        <v>36548</v>
      </c>
      <c r="B24" s="44">
        <v>101.63</v>
      </c>
      <c r="C24" s="44">
        <v>6.4076111334169898E-3</v>
      </c>
      <c r="D24" s="43">
        <v>0</v>
      </c>
      <c r="E24" s="39">
        <f t="shared" si="2"/>
        <v>0</v>
      </c>
      <c r="F24" s="40">
        <v>0</v>
      </c>
      <c r="G24" s="33">
        <f t="shared" si="3"/>
        <v>-0.14000000000000057</v>
      </c>
      <c r="H24" s="35">
        <f t="shared" si="4"/>
        <v>-1.377546000196798E-3</v>
      </c>
      <c r="I24" s="35">
        <f t="shared" si="6"/>
        <v>3.2860367664634699E-3</v>
      </c>
      <c r="J24" s="37">
        <f t="shared" si="0"/>
        <v>4.6635827666602677E-3</v>
      </c>
      <c r="K24" s="38">
        <f t="shared" si="5"/>
        <v>2.1749004221490637E-5</v>
      </c>
      <c r="L24" s="45">
        <f t="shared" si="1"/>
        <v>2.4032275818767565E-5</v>
      </c>
      <c r="V24" s="8"/>
      <c r="W24" s="8"/>
      <c r="X24" s="8"/>
      <c r="Y24" s="8"/>
      <c r="Z24" s="8"/>
      <c r="AA24" s="8"/>
      <c r="AB24" s="8"/>
    </row>
    <row r="25" spans="1:28">
      <c r="A25" s="42">
        <v>36549</v>
      </c>
      <c r="B25" s="44">
        <v>101.49</v>
      </c>
      <c r="C25" s="44">
        <v>5.273326651107E-3</v>
      </c>
      <c r="D25" s="43">
        <v>0</v>
      </c>
      <c r="E25" s="39">
        <f t="shared" si="2"/>
        <v>0</v>
      </c>
      <c r="F25" s="40">
        <v>0</v>
      </c>
      <c r="G25" s="33">
        <f t="shared" si="3"/>
        <v>0.29000000000000625</v>
      </c>
      <c r="H25" s="35">
        <f t="shared" si="4"/>
        <v>2.8574243767859522E-3</v>
      </c>
      <c r="I25" s="35">
        <f t="shared" si="6"/>
        <v>2.6604250908175268E-3</v>
      </c>
      <c r="J25" s="37">
        <f t="shared" si="0"/>
        <v>-1.9699928596842537E-4</v>
      </c>
      <c r="K25" s="38">
        <f t="shared" si="5"/>
        <v>3.8808718672069441E-8</v>
      </c>
      <c r="L25" s="45">
        <f t="shared" si="1"/>
        <v>2.4032275818767565E-5</v>
      </c>
    </row>
    <row r="26" spans="1:28">
      <c r="A26" s="42">
        <v>36550</v>
      </c>
      <c r="B26" s="44">
        <v>101.78</v>
      </c>
      <c r="C26" s="44">
        <v>-1.1543602352167E-2</v>
      </c>
      <c r="D26" s="43">
        <v>0</v>
      </c>
      <c r="E26" s="39">
        <f t="shared" si="2"/>
        <v>0</v>
      </c>
      <c r="F26" s="40">
        <v>0</v>
      </c>
      <c r="G26" s="33">
        <f t="shared" si="3"/>
        <v>-0.15000000000000568</v>
      </c>
      <c r="H26" s="35">
        <f t="shared" si="4"/>
        <v>-1.4737669483199615E-3</v>
      </c>
      <c r="I26" s="35">
        <f t="shared" si="6"/>
        <v>-6.6149086522053722E-3</v>
      </c>
      <c r="J26" s="37">
        <f t="shared" si="0"/>
        <v>-5.141141703885411E-3</v>
      </c>
      <c r="K26" s="38">
        <f t="shared" si="5"/>
        <v>2.6431338019429787E-5</v>
      </c>
      <c r="L26" s="45">
        <f t="shared" si="1"/>
        <v>2.4032275818767565E-5</v>
      </c>
    </row>
    <row r="27" spans="1:28">
      <c r="A27" s="42">
        <v>36551</v>
      </c>
      <c r="B27" s="44">
        <v>101.63</v>
      </c>
      <c r="C27" s="44">
        <v>-2.2133334793968E-2</v>
      </c>
      <c r="D27" s="43">
        <v>0</v>
      </c>
      <c r="E27" s="39">
        <f t="shared" si="2"/>
        <v>0</v>
      </c>
      <c r="F27" s="40">
        <v>0</v>
      </c>
      <c r="G27" s="33">
        <f t="shared" si="3"/>
        <v>-0.67999999999999261</v>
      </c>
      <c r="H27" s="35">
        <f t="shared" si="4"/>
        <v>-6.6909377152414903E-3</v>
      </c>
      <c r="I27" s="35">
        <f t="shared" si="6"/>
        <v>-1.2455648220523615E-2</v>
      </c>
      <c r="J27" s="37">
        <f t="shared" si="0"/>
        <v>-5.7647105052821244E-3</v>
      </c>
      <c r="K27" s="38">
        <f t="shared" si="5"/>
        <v>3.3231887209710085E-5</v>
      </c>
      <c r="L27" s="45">
        <f t="shared" si="1"/>
        <v>2.4032275818767565E-5</v>
      </c>
    </row>
    <row r="28" spans="1:28">
      <c r="A28" s="42">
        <v>36552</v>
      </c>
      <c r="B28" s="44">
        <v>100.95</v>
      </c>
      <c r="C28" s="44">
        <v>-1.6817565103951E-2</v>
      </c>
      <c r="D28" s="43">
        <v>0</v>
      </c>
      <c r="E28" s="39">
        <f t="shared" si="2"/>
        <v>0</v>
      </c>
      <c r="F28" s="40">
        <v>0</v>
      </c>
      <c r="G28" s="33">
        <f t="shared" si="3"/>
        <v>-0.62000000000000455</v>
      </c>
      <c r="H28" s="35">
        <f t="shared" si="4"/>
        <v>-6.141654284299203E-3</v>
      </c>
      <c r="I28" s="35">
        <f t="shared" si="6"/>
        <v>-9.5237491819801321E-3</v>
      </c>
      <c r="J28" s="37">
        <f t="shared" si="0"/>
        <v>-3.3820948976809291E-3</v>
      </c>
      <c r="K28" s="38">
        <f t="shared" si="5"/>
        <v>1.1438565896919375E-5</v>
      </c>
      <c r="L28" s="45">
        <f t="shared" si="1"/>
        <v>2.4032275818767565E-5</v>
      </c>
    </row>
    <row r="29" spans="1:28">
      <c r="A29" s="42">
        <v>36553</v>
      </c>
      <c r="B29" s="44">
        <v>100.33</v>
      </c>
      <c r="C29" s="44">
        <v>-1.7880942510621899E-2</v>
      </c>
      <c r="D29" s="43">
        <v>0</v>
      </c>
      <c r="E29" s="39">
        <f t="shared" si="2"/>
        <v>0</v>
      </c>
      <c r="F29" s="40">
        <v>0</v>
      </c>
      <c r="G29" s="33">
        <f t="shared" si="3"/>
        <v>-0.23999999999999488</v>
      </c>
      <c r="H29" s="35">
        <f t="shared" si="4"/>
        <v>-2.3921060500348341E-3</v>
      </c>
      <c r="I29" s="35">
        <f t="shared" si="6"/>
        <v>-1.0110252243255027E-2</v>
      </c>
      <c r="J29" s="37">
        <f t="shared" si="0"/>
        <v>-7.7181461932201937E-3</v>
      </c>
      <c r="K29" s="38">
        <f t="shared" si="5"/>
        <v>5.956978065991937E-5</v>
      </c>
      <c r="L29" s="45">
        <f t="shared" si="1"/>
        <v>2.4032275818767565E-5</v>
      </c>
    </row>
    <row r="30" spans="1:28">
      <c r="A30" s="42">
        <v>36554</v>
      </c>
      <c r="B30" s="44">
        <v>100.09</v>
      </c>
      <c r="C30" s="44">
        <v>-2.2185349450313901E-2</v>
      </c>
      <c r="D30" s="43">
        <v>0</v>
      </c>
      <c r="E30" s="39">
        <f t="shared" si="2"/>
        <v>0</v>
      </c>
      <c r="F30" s="40">
        <v>0</v>
      </c>
      <c r="G30" s="33">
        <f t="shared" si="3"/>
        <v>-1.1000000000000085</v>
      </c>
      <c r="H30" s="35">
        <f t="shared" si="4"/>
        <v>-1.0990108901988295E-2</v>
      </c>
      <c r="I30" s="35">
        <f t="shared" si="6"/>
        <v>-1.2484336769844537E-2</v>
      </c>
      <c r="J30" s="37">
        <f t="shared" si="0"/>
        <v>-1.4942278678562425E-3</v>
      </c>
      <c r="K30" s="38">
        <f t="shared" si="5"/>
        <v>2.2327169210782126E-6</v>
      </c>
      <c r="L30" s="45">
        <f t="shared" si="1"/>
        <v>2.4032275818767565E-5</v>
      </c>
    </row>
    <row r="31" spans="1:28">
      <c r="A31" s="42">
        <v>36555</v>
      </c>
      <c r="B31" s="44">
        <v>98.99</v>
      </c>
      <c r="C31" s="44">
        <v>-6.4743078016559997E-3</v>
      </c>
      <c r="D31" s="43">
        <v>0</v>
      </c>
      <c r="E31" s="39">
        <f t="shared" si="2"/>
        <v>0</v>
      </c>
      <c r="F31" s="40">
        <v>0</v>
      </c>
      <c r="G31" s="33">
        <f t="shared" si="3"/>
        <v>3.0000000000001137E-2</v>
      </c>
      <c r="H31" s="35">
        <f t="shared" si="4"/>
        <v>3.0306091524397551E-4</v>
      </c>
      <c r="I31" s="35">
        <f t="shared" si="6"/>
        <v>-3.8189523400557032E-3</v>
      </c>
      <c r="J31" s="37">
        <f t="shared" si="0"/>
        <v>-4.1220132552996789E-3</v>
      </c>
      <c r="K31" s="38">
        <f t="shared" si="5"/>
        <v>1.6990993276866256E-5</v>
      </c>
      <c r="L31" s="45">
        <f t="shared" si="1"/>
        <v>2.4032275818767565E-5</v>
      </c>
    </row>
    <row r="32" spans="1:28">
      <c r="A32" s="42">
        <v>36556</v>
      </c>
      <c r="B32" s="44">
        <v>99.02</v>
      </c>
      <c r="C32" s="44">
        <v>-5.2840432081439999E-3</v>
      </c>
      <c r="D32" s="43">
        <v>0</v>
      </c>
      <c r="E32" s="39">
        <f t="shared" si="2"/>
        <v>0</v>
      </c>
      <c r="F32" s="40">
        <v>0</v>
      </c>
      <c r="G32" s="33">
        <f t="shared" si="3"/>
        <v>-0.73999999999999488</v>
      </c>
      <c r="H32" s="35">
        <f t="shared" si="4"/>
        <v>-7.4732377297515142E-3</v>
      </c>
      <c r="I32" s="35">
        <f t="shared" si="6"/>
        <v>-3.1624649787082215E-3</v>
      </c>
      <c r="J32" s="37">
        <f t="shared" si="0"/>
        <v>4.3107727510432927E-3</v>
      </c>
      <c r="K32" s="38">
        <f t="shared" si="5"/>
        <v>1.8582761711137357E-5</v>
      </c>
      <c r="L32" s="45">
        <f t="shared" si="1"/>
        <v>2.4032275818767565E-5</v>
      </c>
    </row>
    <row r="33" spans="1:28">
      <c r="A33" s="42">
        <v>36557</v>
      </c>
      <c r="B33" s="44">
        <v>98.28</v>
      </c>
      <c r="C33" s="44">
        <v>-3.92091748286999E-4</v>
      </c>
      <c r="D33" s="43">
        <v>0</v>
      </c>
      <c r="E33" s="39">
        <f t="shared" si="2"/>
        <v>0</v>
      </c>
      <c r="F33" s="40">
        <v>0</v>
      </c>
      <c r="G33" s="33">
        <f t="shared" si="3"/>
        <v>0.5</v>
      </c>
      <c r="H33" s="35">
        <f t="shared" si="4"/>
        <v>5.0875050875050874E-3</v>
      </c>
      <c r="I33" s="35">
        <f t="shared" si="6"/>
        <v>-4.6432179001972495E-4</v>
      </c>
      <c r="J33" s="37">
        <f t="shared" si="0"/>
        <v>-5.5518268775248125E-3</v>
      </c>
      <c r="K33" s="38">
        <f t="shared" si="5"/>
        <v>3.0822781678006906E-5</v>
      </c>
      <c r="L33" s="45">
        <f t="shared" si="1"/>
        <v>2.4032275818767565E-5</v>
      </c>
    </row>
    <row r="34" spans="1:28">
      <c r="A34" s="42">
        <v>36558</v>
      </c>
      <c r="B34" s="44">
        <v>98.78</v>
      </c>
      <c r="C34" s="44">
        <v>2.1497594841579999E-3</v>
      </c>
      <c r="D34" s="43">
        <v>0</v>
      </c>
      <c r="E34" s="39">
        <f t="shared" si="2"/>
        <v>0</v>
      </c>
      <c r="F34" s="40">
        <v>0</v>
      </c>
      <c r="G34" s="33">
        <f t="shared" si="3"/>
        <v>-0.18000000000000682</v>
      </c>
      <c r="H34" s="35">
        <f t="shared" si="4"/>
        <v>-1.8222312208949871E-3</v>
      </c>
      <c r="I34" s="35">
        <f t="shared" si="6"/>
        <v>9.3762969003061321E-4</v>
      </c>
      <c r="J34" s="37">
        <f t="shared" si="0"/>
        <v>2.7598609109256004E-3</v>
      </c>
      <c r="K34" s="38">
        <f t="shared" si="5"/>
        <v>7.6168322476550845E-6</v>
      </c>
      <c r="L34" s="45">
        <f t="shared" si="1"/>
        <v>2.4032275818767565E-5</v>
      </c>
    </row>
    <row r="35" spans="1:28">
      <c r="A35" s="42">
        <v>36559</v>
      </c>
      <c r="B35" s="44">
        <v>98.6</v>
      </c>
      <c r="C35" s="44">
        <v>-3.8435880255350001E-3</v>
      </c>
      <c r="D35" s="43">
        <v>0</v>
      </c>
      <c r="E35" s="39">
        <f t="shared" si="2"/>
        <v>0</v>
      </c>
      <c r="F35" s="40">
        <v>0</v>
      </c>
      <c r="G35" s="33">
        <f t="shared" si="3"/>
        <v>0.46000000000000796</v>
      </c>
      <c r="H35" s="35">
        <f t="shared" si="4"/>
        <v>4.6653144016227987E-3</v>
      </c>
      <c r="I35" s="35">
        <f t="shared" si="6"/>
        <v>-2.3679856443443587E-3</v>
      </c>
      <c r="J35" s="37">
        <f t="shared" si="0"/>
        <v>-7.0333000459671573E-3</v>
      </c>
      <c r="K35" s="38">
        <f t="shared" si="5"/>
        <v>4.9467309536601618E-5</v>
      </c>
      <c r="L35" s="45">
        <f t="shared" si="1"/>
        <v>2.4032275818767565E-5</v>
      </c>
    </row>
    <row r="36" spans="1:28">
      <c r="A36" s="42">
        <v>36560</v>
      </c>
      <c r="B36" s="44">
        <v>99.06</v>
      </c>
      <c r="C36" s="44">
        <v>-2.5390407809189998E-3</v>
      </c>
      <c r="D36" s="43">
        <v>0</v>
      </c>
      <c r="E36" s="39">
        <f t="shared" si="2"/>
        <v>0</v>
      </c>
      <c r="F36" s="40">
        <v>0</v>
      </c>
      <c r="G36" s="33">
        <f t="shared" si="3"/>
        <v>-0.62999999999999545</v>
      </c>
      <c r="H36" s="35">
        <f t="shared" si="4"/>
        <v>-6.3597819503330858E-3</v>
      </c>
      <c r="I36" s="35">
        <f t="shared" si="6"/>
        <v>-1.6484659820446231E-3</v>
      </c>
      <c r="J36" s="37">
        <f t="shared" si="0"/>
        <v>4.7113159682884622E-3</v>
      </c>
      <c r="K36" s="38">
        <f t="shared" si="5"/>
        <v>2.2196498153049849E-5</v>
      </c>
      <c r="L36" s="45">
        <f t="shared" si="1"/>
        <v>2.4032275818767565E-5</v>
      </c>
      <c r="V36" s="50"/>
      <c r="W36" s="50"/>
      <c r="X36" s="50"/>
      <c r="Y36" s="50"/>
      <c r="Z36" s="50"/>
      <c r="AA36" s="8"/>
      <c r="AB36" s="8"/>
    </row>
    <row r="37" spans="1:28">
      <c r="A37" s="42">
        <v>36561</v>
      </c>
      <c r="B37" s="44">
        <v>98.43</v>
      </c>
      <c r="C37" s="44">
        <v>7.3252074603899996E-4</v>
      </c>
      <c r="D37" s="43">
        <v>0</v>
      </c>
      <c r="E37" s="39">
        <f t="shared" si="2"/>
        <v>0</v>
      </c>
      <c r="F37" s="40">
        <v>0</v>
      </c>
      <c r="G37" s="33">
        <f t="shared" si="3"/>
        <v>0.20999999999999375</v>
      </c>
      <c r="H37" s="35">
        <f t="shared" si="4"/>
        <v>2.1334958854007289E-3</v>
      </c>
      <c r="I37" s="35">
        <f t="shared" si="6"/>
        <v>1.5595532564249251E-4</v>
      </c>
      <c r="J37" s="37">
        <f t="shared" si="0"/>
        <v>-1.9775405597582361E-3</v>
      </c>
      <c r="K37" s="38">
        <f t="shared" si="5"/>
        <v>3.9106666654889178E-6</v>
      </c>
      <c r="L37" s="45">
        <f t="shared" si="1"/>
        <v>2.4032275818767565E-5</v>
      </c>
      <c r="V37" s="50"/>
      <c r="W37" s="50"/>
      <c r="X37" s="50"/>
      <c r="Y37" s="50"/>
      <c r="Z37" s="50"/>
      <c r="AA37" s="8"/>
      <c r="AB37" s="8"/>
    </row>
    <row r="38" spans="1:28">
      <c r="A38" s="42">
        <v>36562</v>
      </c>
      <c r="B38" s="44">
        <v>98.64</v>
      </c>
      <c r="C38" s="44">
        <v>-9.9720383742470005E-3</v>
      </c>
      <c r="D38" s="43">
        <v>0</v>
      </c>
      <c r="E38" s="39">
        <f t="shared" si="2"/>
        <v>0</v>
      </c>
      <c r="F38" s="40">
        <v>0</v>
      </c>
      <c r="G38" s="33">
        <f t="shared" si="3"/>
        <v>-0.32999999999999829</v>
      </c>
      <c r="H38" s="35">
        <f t="shared" si="4"/>
        <v>-3.3454987834549707E-3</v>
      </c>
      <c r="I38" s="35">
        <f t="shared" si="6"/>
        <v>-5.7481166005244272E-3</v>
      </c>
      <c r="J38" s="37">
        <f t="shared" si="0"/>
        <v>-2.4026178170694565E-3</v>
      </c>
      <c r="K38" s="38">
        <f t="shared" si="5"/>
        <v>5.7725723748996002E-6</v>
      </c>
      <c r="L38" s="45">
        <f t="shared" si="1"/>
        <v>2.4032275818767565E-5</v>
      </c>
      <c r="V38" s="50"/>
      <c r="W38" s="50"/>
      <c r="X38" s="50"/>
      <c r="Y38" s="50"/>
      <c r="Z38" s="50"/>
      <c r="AA38" s="8"/>
      <c r="AB38" s="8"/>
    </row>
    <row r="39" spans="1:28">
      <c r="A39" s="42">
        <v>36563</v>
      </c>
      <c r="B39" s="44">
        <v>98.31</v>
      </c>
      <c r="C39" s="44">
        <v>-7.13856287606699E-3</v>
      </c>
      <c r="D39" s="43">
        <v>0</v>
      </c>
      <c r="E39" s="39">
        <f t="shared" si="2"/>
        <v>0</v>
      </c>
      <c r="F39" s="40">
        <v>0</v>
      </c>
      <c r="G39" s="33">
        <f t="shared" si="3"/>
        <v>-0.18999999999999773</v>
      </c>
      <c r="H39" s="35">
        <f t="shared" si="4"/>
        <v>-1.9326619875902524E-3</v>
      </c>
      <c r="I39" s="35">
        <f t="shared" si="6"/>
        <v>-4.1853205101573289E-3</v>
      </c>
      <c r="J39" s="37">
        <f t="shared" si="0"/>
        <v>-2.2526585225670767E-3</v>
      </c>
      <c r="K39" s="38">
        <f t="shared" si="5"/>
        <v>5.0744704192940846E-6</v>
      </c>
      <c r="L39" s="45">
        <f t="shared" si="1"/>
        <v>2.4032275818767565E-5</v>
      </c>
      <c r="V39" s="50"/>
      <c r="W39" s="50"/>
      <c r="X39" s="50"/>
      <c r="Y39" s="50"/>
      <c r="Z39" s="50"/>
      <c r="AA39" s="8"/>
      <c r="AB39" s="8"/>
    </row>
    <row r="40" spans="1:28">
      <c r="A40" s="42">
        <v>36564</v>
      </c>
      <c r="B40" s="44">
        <v>98.12</v>
      </c>
      <c r="C40" s="44">
        <v>3.5416346140499999E-4</v>
      </c>
      <c r="D40" s="43">
        <v>0</v>
      </c>
      <c r="E40" s="39">
        <f t="shared" si="2"/>
        <v>0</v>
      </c>
      <c r="F40" s="40">
        <v>0</v>
      </c>
      <c r="G40" s="33">
        <f t="shared" si="3"/>
        <v>-4.0000000000006253E-2</v>
      </c>
      <c r="H40" s="35">
        <f t="shared" si="4"/>
        <v>-4.0766408479419333E-4</v>
      </c>
      <c r="I40" s="35">
        <f t="shared" si="6"/>
        <v>-5.2726657161920485E-5</v>
      </c>
      <c r="J40" s="37">
        <f t="shared" si="0"/>
        <v>3.5493742763227285E-4</v>
      </c>
      <c r="K40" s="38">
        <f t="shared" si="5"/>
        <v>1.2598057753421491E-7</v>
      </c>
      <c r="L40" s="45">
        <f t="shared" si="1"/>
        <v>2.4032275818767565E-5</v>
      </c>
      <c r="V40" s="50"/>
      <c r="W40" s="50"/>
      <c r="X40" s="50"/>
      <c r="Y40" s="50"/>
      <c r="Z40" s="50"/>
    </row>
    <row r="41" spans="1:28">
      <c r="A41" s="42">
        <v>36565</v>
      </c>
      <c r="B41" s="44">
        <v>98.08</v>
      </c>
      <c r="C41" s="44">
        <v>-6.7794536512269903E-3</v>
      </c>
      <c r="D41" s="43">
        <v>0</v>
      </c>
      <c r="E41" s="39">
        <f t="shared" si="2"/>
        <v>0</v>
      </c>
      <c r="F41" s="40">
        <v>0</v>
      </c>
      <c r="G41" s="33">
        <f t="shared" si="3"/>
        <v>0.45000000000000284</v>
      </c>
      <c r="H41" s="35">
        <f t="shared" si="4"/>
        <v>4.5880913539967667E-3</v>
      </c>
      <c r="I41" s="35">
        <f t="shared" si="6"/>
        <v>-3.98725474500242E-3</v>
      </c>
      <c r="J41" s="37">
        <f t="shared" si="0"/>
        <v>-8.5753460989991866E-3</v>
      </c>
      <c r="K41" s="38">
        <f t="shared" si="5"/>
        <v>7.3536560717620564E-5</v>
      </c>
      <c r="L41" s="45">
        <f t="shared" si="1"/>
        <v>2.4032275818767565E-5</v>
      </c>
      <c r="V41" s="50"/>
      <c r="W41" s="50"/>
      <c r="X41" s="50"/>
      <c r="Y41" s="50"/>
      <c r="Z41" s="50"/>
    </row>
    <row r="42" spans="1:28">
      <c r="A42" s="42">
        <v>36566</v>
      </c>
      <c r="B42" s="44">
        <v>98.53</v>
      </c>
      <c r="C42" s="44">
        <v>-5.718810615865E-3</v>
      </c>
      <c r="D42" s="43">
        <v>0</v>
      </c>
      <c r="E42" s="39">
        <f t="shared" si="2"/>
        <v>0</v>
      </c>
      <c r="F42" s="40">
        <v>0</v>
      </c>
      <c r="G42" s="33">
        <f t="shared" si="3"/>
        <v>-7.000000000000739E-2</v>
      </c>
      <c r="H42" s="35">
        <f t="shared" si="4"/>
        <v>-7.1044351974025566E-4</v>
      </c>
      <c r="I42" s="35">
        <f t="shared" si="6"/>
        <v>-3.4022598191583474E-3</v>
      </c>
      <c r="J42" s="37">
        <f t="shared" si="0"/>
        <v>-2.6918162994180915E-3</v>
      </c>
      <c r="K42" s="38">
        <f t="shared" si="5"/>
        <v>7.2458749898129087E-6</v>
      </c>
      <c r="L42" s="45">
        <f t="shared" si="1"/>
        <v>2.4032275818767565E-5</v>
      </c>
    </row>
    <row r="43" spans="1:28">
      <c r="A43" s="42">
        <v>36567</v>
      </c>
      <c r="B43" s="44">
        <v>98.46</v>
      </c>
      <c r="C43" s="44">
        <v>-1.058623153323E-3</v>
      </c>
      <c r="D43" s="43">
        <v>0</v>
      </c>
      <c r="E43" s="39">
        <f t="shared" si="2"/>
        <v>0</v>
      </c>
      <c r="F43" s="40">
        <v>0</v>
      </c>
      <c r="G43" s="33">
        <f t="shared" si="3"/>
        <v>-0.60999999999999943</v>
      </c>
      <c r="H43" s="35">
        <f t="shared" si="4"/>
        <v>-6.1954093032703583E-3</v>
      </c>
      <c r="I43" s="35">
        <f t="shared" si="6"/>
        <v>-8.3194546439637742E-4</v>
      </c>
      <c r="J43" s="37">
        <f t="shared" si="0"/>
        <v>5.3634638388739813E-3</v>
      </c>
      <c r="K43" s="38">
        <f t="shared" si="5"/>
        <v>2.8766744350908824E-5</v>
      </c>
      <c r="L43" s="45">
        <f t="shared" si="1"/>
        <v>2.4032275818767565E-5</v>
      </c>
    </row>
    <row r="44" spans="1:28">
      <c r="A44" s="42">
        <v>36568</v>
      </c>
      <c r="B44" s="44">
        <v>97.85</v>
      </c>
      <c r="C44" s="44">
        <v>1.3358313386718E-2</v>
      </c>
      <c r="D44" s="43">
        <v>0</v>
      </c>
      <c r="E44" s="39">
        <f t="shared" si="2"/>
        <v>0</v>
      </c>
      <c r="F44" s="40">
        <v>0</v>
      </c>
      <c r="G44" s="33">
        <f t="shared" si="3"/>
        <v>0.4100000000000108</v>
      </c>
      <c r="H44" s="35">
        <f t="shared" si="4"/>
        <v>4.1900868676546842E-3</v>
      </c>
      <c r="I44" s="35">
        <f t="shared" si="6"/>
        <v>7.1196786362244004E-3</v>
      </c>
      <c r="J44" s="37">
        <f t="shared" si="0"/>
        <v>2.9295917685697162E-3</v>
      </c>
      <c r="K44" s="38">
        <f t="shared" si="5"/>
        <v>8.5825079304714375E-6</v>
      </c>
      <c r="L44" s="45">
        <f t="shared" si="1"/>
        <v>2.4032275818767565E-5</v>
      </c>
    </row>
    <row r="45" spans="1:28">
      <c r="A45" s="42">
        <v>36569</v>
      </c>
      <c r="B45" s="44">
        <v>98.26</v>
      </c>
      <c r="C45" s="44">
        <v>3.18665288016099E-3</v>
      </c>
      <c r="D45" s="43">
        <v>0</v>
      </c>
      <c r="E45" s="39">
        <f t="shared" si="2"/>
        <v>0</v>
      </c>
      <c r="F45" s="40">
        <v>0</v>
      </c>
      <c r="G45" s="33">
        <f t="shared" si="3"/>
        <v>0.78000000000000114</v>
      </c>
      <c r="H45" s="35">
        <f t="shared" si="4"/>
        <v>7.9381233462243132E-3</v>
      </c>
      <c r="I45" s="35">
        <f t="shared" si="6"/>
        <v>1.5095255636465243E-3</v>
      </c>
      <c r="J45" s="37">
        <f t="shared" si="0"/>
        <v>-6.4285977825777885E-3</v>
      </c>
      <c r="K45" s="38">
        <f t="shared" si="5"/>
        <v>4.1326869450164056E-5</v>
      </c>
      <c r="L45" s="45">
        <f t="shared" si="1"/>
        <v>2.4032275818767565E-5</v>
      </c>
    </row>
    <row r="46" spans="1:28">
      <c r="A46" s="42">
        <v>36570</v>
      </c>
      <c r="B46" s="44">
        <v>99.04</v>
      </c>
      <c r="C46" s="44">
        <v>-3.3759525004999902E-3</v>
      </c>
      <c r="D46" s="43">
        <v>0</v>
      </c>
      <c r="E46" s="39">
        <f t="shared" si="2"/>
        <v>0</v>
      </c>
      <c r="F46" s="40">
        <v>0</v>
      </c>
      <c r="G46" s="33">
        <f t="shared" si="3"/>
        <v>-0.60000000000000853</v>
      </c>
      <c r="H46" s="35">
        <f t="shared" si="4"/>
        <v>-6.0581583198708452E-3</v>
      </c>
      <c r="I46" s="35">
        <f t="shared" si="6"/>
        <v>-2.1100624787087651E-3</v>
      </c>
      <c r="J46" s="37">
        <f t="shared" si="0"/>
        <v>3.9480958411620796E-3</v>
      </c>
      <c r="K46" s="38">
        <f t="shared" si="5"/>
        <v>1.5587460771001308E-5</v>
      </c>
      <c r="L46" s="45">
        <f t="shared" si="1"/>
        <v>2.4032275818767565E-5</v>
      </c>
    </row>
    <row r="47" spans="1:28">
      <c r="A47" s="42">
        <v>36571</v>
      </c>
      <c r="B47" s="44">
        <v>98.44</v>
      </c>
      <c r="C47" s="44">
        <v>-5.8526827800739999E-3</v>
      </c>
      <c r="D47" s="43">
        <v>0</v>
      </c>
      <c r="E47" s="39">
        <f t="shared" si="2"/>
        <v>0</v>
      </c>
      <c r="F47" s="40">
        <v>0</v>
      </c>
      <c r="G47" s="33">
        <f t="shared" si="3"/>
        <v>0.62999999999999545</v>
      </c>
      <c r="H47" s="35">
        <f t="shared" si="4"/>
        <v>6.399837464445301E-3</v>
      </c>
      <c r="I47" s="35">
        <f t="shared" si="6"/>
        <v>-3.4760966654515976E-3</v>
      </c>
      <c r="J47" s="37">
        <f t="shared" si="0"/>
        <v>-9.8759341298968982E-3</v>
      </c>
      <c r="K47" s="38">
        <f t="shared" si="5"/>
        <v>9.7534074938062407E-5</v>
      </c>
      <c r="L47" s="45">
        <f t="shared" si="1"/>
        <v>2.4032275818767565E-5</v>
      </c>
    </row>
    <row r="48" spans="1:28">
      <c r="A48" s="42">
        <v>36572</v>
      </c>
      <c r="B48" s="44">
        <v>99.07</v>
      </c>
      <c r="C48" s="44">
        <v>-1.1491994078979999E-3</v>
      </c>
      <c r="D48" s="43">
        <v>0</v>
      </c>
      <c r="E48" s="39">
        <f t="shared" si="2"/>
        <v>0</v>
      </c>
      <c r="F48" s="40">
        <v>0</v>
      </c>
      <c r="G48" s="33">
        <f t="shared" si="3"/>
        <v>-0.22999999999998977</v>
      </c>
      <c r="H48" s="35">
        <f t="shared" si="4"/>
        <v>-2.3215907943877033E-3</v>
      </c>
      <c r="I48" s="35">
        <f t="shared" si="6"/>
        <v>-8.8190256359163294E-4</v>
      </c>
      <c r="J48" s="37">
        <f t="shared" si="0"/>
        <v>1.4396882307960704E-3</v>
      </c>
      <c r="K48" s="38">
        <f t="shared" si="5"/>
        <v>2.0727022018927193E-6</v>
      </c>
      <c r="L48" s="45">
        <f t="shared" si="1"/>
        <v>2.4032275818767565E-5</v>
      </c>
    </row>
    <row r="49" spans="1:12">
      <c r="A49" s="42">
        <v>36573</v>
      </c>
      <c r="B49" s="44">
        <v>98.84</v>
      </c>
      <c r="C49" s="44">
        <v>2.2418177943952001E-2</v>
      </c>
      <c r="D49" s="43">
        <v>0</v>
      </c>
      <c r="E49" s="39">
        <f t="shared" si="2"/>
        <v>0</v>
      </c>
      <c r="F49" s="40">
        <v>0</v>
      </c>
      <c r="G49" s="33">
        <f t="shared" si="3"/>
        <v>0.20999999999999375</v>
      </c>
      <c r="H49" s="35">
        <f t="shared" si="4"/>
        <v>2.1246458923512112E-3</v>
      </c>
      <c r="I49" s="35">
        <f t="shared" si="6"/>
        <v>1.211662352542324E-2</v>
      </c>
      <c r="J49" s="37">
        <f t="shared" si="0"/>
        <v>9.9919776330720279E-3</v>
      </c>
      <c r="K49" s="38">
        <f t="shared" si="5"/>
        <v>9.9839617019811686E-5</v>
      </c>
      <c r="L49" s="45">
        <f t="shared" si="1"/>
        <v>2.4032275818767565E-5</v>
      </c>
    </row>
    <row r="50" spans="1:12">
      <c r="A50" s="42">
        <v>36574</v>
      </c>
      <c r="B50" s="44">
        <v>99.05</v>
      </c>
      <c r="C50" s="44">
        <v>-3.1474165215439998E-2</v>
      </c>
      <c r="D50" s="43">
        <v>0</v>
      </c>
      <c r="E50" s="39">
        <f t="shared" si="2"/>
        <v>0</v>
      </c>
      <c r="F50" s="40">
        <v>0</v>
      </c>
      <c r="G50" s="33">
        <f t="shared" si="3"/>
        <v>-1.0999999999999943</v>
      </c>
      <c r="H50" s="35">
        <f t="shared" si="4"/>
        <v>-1.1105502271579953E-2</v>
      </c>
      <c r="I50" s="35">
        <f t="shared" si="6"/>
        <v>-1.7607559106230908E-2</v>
      </c>
      <c r="J50" s="37">
        <f t="shared" si="0"/>
        <v>-6.5020568346509551E-3</v>
      </c>
      <c r="K50" s="38">
        <f t="shared" si="5"/>
        <v>4.2276743081031196E-5</v>
      </c>
      <c r="L50" s="45">
        <f t="shared" si="1"/>
        <v>2.4032275818767565E-5</v>
      </c>
    </row>
    <row r="51" spans="1:12">
      <c r="A51" s="42">
        <v>36575</v>
      </c>
      <c r="B51" s="44">
        <v>97.95</v>
      </c>
      <c r="C51" s="44">
        <v>5.3513589328009897E-3</v>
      </c>
      <c r="D51" s="43">
        <v>0</v>
      </c>
      <c r="E51" s="39">
        <f t="shared" si="2"/>
        <v>0</v>
      </c>
      <c r="F51" s="40">
        <v>0</v>
      </c>
      <c r="G51" s="33">
        <f t="shared" si="3"/>
        <v>-0.17000000000000171</v>
      </c>
      <c r="H51" s="35">
        <f t="shared" si="4"/>
        <v>-1.7355793772332996E-3</v>
      </c>
      <c r="I51" s="35">
        <f t="shared" si="6"/>
        <v>2.7034635941792537E-3</v>
      </c>
      <c r="J51" s="37">
        <f t="shared" si="0"/>
        <v>4.4390429714125535E-3</v>
      </c>
      <c r="K51" s="38">
        <f t="shared" si="5"/>
        <v>1.9705102502047193E-5</v>
      </c>
      <c r="L51" s="45">
        <f t="shared" si="1"/>
        <v>2.4032275818767565E-5</v>
      </c>
    </row>
    <row r="52" spans="1:12">
      <c r="A52" s="42">
        <v>36576</v>
      </c>
      <c r="B52" s="44">
        <v>97.78</v>
      </c>
      <c r="C52" s="44">
        <v>2.324904393838E-3</v>
      </c>
      <c r="D52" s="43">
        <v>0</v>
      </c>
      <c r="E52" s="39">
        <f t="shared" si="2"/>
        <v>0</v>
      </c>
      <c r="F52" s="40">
        <v>0</v>
      </c>
      <c r="G52" s="33">
        <f t="shared" si="3"/>
        <v>-1.7000000000000028</v>
      </c>
      <c r="H52" s="35">
        <f t="shared" si="4"/>
        <v>-1.7385968500715922E-2</v>
      </c>
      <c r="I52" s="35">
        <f t="shared" si="6"/>
        <v>1.0342304124548638E-3</v>
      </c>
      <c r="J52" s="37">
        <f t="shared" si="0"/>
        <v>1.8420198913170784E-2</v>
      </c>
      <c r="K52" s="38">
        <f t="shared" si="5"/>
        <v>3.3930372800077815E-4</v>
      </c>
      <c r="L52" s="45">
        <f t="shared" si="1"/>
        <v>2.4032275818767565E-5</v>
      </c>
    </row>
    <row r="53" spans="1:12">
      <c r="A53" s="42">
        <v>36577</v>
      </c>
      <c r="B53" s="44">
        <v>96.08</v>
      </c>
      <c r="C53" s="44">
        <v>8.6761195088230006E-3</v>
      </c>
      <c r="D53" s="43">
        <v>0</v>
      </c>
      <c r="E53" s="39">
        <f t="shared" si="2"/>
        <v>0</v>
      </c>
      <c r="F53" s="40">
        <v>0</v>
      </c>
      <c r="G53" s="33">
        <f t="shared" si="3"/>
        <v>0.43000000000000682</v>
      </c>
      <c r="H53" s="35">
        <f t="shared" si="4"/>
        <v>4.4754371357203044E-3</v>
      </c>
      <c r="I53" s="35">
        <f t="shared" si="6"/>
        <v>4.5372266999309319E-3</v>
      </c>
      <c r="J53" s="37">
        <f t="shared" si="0"/>
        <v>6.1789564210627465E-5</v>
      </c>
      <c r="K53" s="38">
        <f t="shared" si="5"/>
        <v>3.8179502453392547E-9</v>
      </c>
      <c r="L53" s="45">
        <f t="shared" si="1"/>
        <v>2.4032275818767565E-5</v>
      </c>
    </row>
    <row r="54" spans="1:12">
      <c r="A54" s="42">
        <v>36578</v>
      </c>
      <c r="B54" s="44">
        <v>96.51</v>
      </c>
      <c r="C54" s="44">
        <v>-1.1482127142463E-2</v>
      </c>
      <c r="D54" s="43">
        <v>0</v>
      </c>
      <c r="E54" s="39">
        <f t="shared" si="2"/>
        <v>0</v>
      </c>
      <c r="F54" s="40">
        <v>0</v>
      </c>
      <c r="G54" s="33">
        <f t="shared" si="3"/>
        <v>-1.1800000000000068</v>
      </c>
      <c r="H54" s="35">
        <f t="shared" si="4"/>
        <v>-1.2226712257797189E-2</v>
      </c>
      <c r="I54" s="35">
        <f t="shared" si="6"/>
        <v>-6.5810021591223662E-3</v>
      </c>
      <c r="J54" s="37">
        <f t="shared" si="0"/>
        <v>5.6457100986748226E-3</v>
      </c>
      <c r="K54" s="38">
        <f t="shared" si="5"/>
        <v>3.1874042518278876E-5</v>
      </c>
      <c r="L54" s="45">
        <f t="shared" si="1"/>
        <v>2.4032275818767565E-5</v>
      </c>
    </row>
    <row r="55" spans="1:12">
      <c r="A55" s="42">
        <v>36579</v>
      </c>
      <c r="B55" s="44">
        <v>95.33</v>
      </c>
      <c r="C55" s="44">
        <v>2.1143442414555E-2</v>
      </c>
      <c r="D55" s="43">
        <v>0</v>
      </c>
      <c r="E55" s="39">
        <f t="shared" si="2"/>
        <v>0</v>
      </c>
      <c r="F55" s="40">
        <v>0</v>
      </c>
      <c r="G55" s="33">
        <f t="shared" si="3"/>
        <v>1.1000000000000085</v>
      </c>
      <c r="H55" s="35">
        <f t="shared" si="4"/>
        <v>1.1538864995279645E-2</v>
      </c>
      <c r="I55" s="35">
        <f t="shared" si="6"/>
        <v>1.1413546437630082E-2</v>
      </c>
      <c r="J55" s="37">
        <f t="shared" si="0"/>
        <v>-1.2531855764956294E-4</v>
      </c>
      <c r="K55" s="38">
        <f t="shared" si="5"/>
        <v>1.5704740891366831E-8</v>
      </c>
      <c r="L55" s="45">
        <f t="shared" si="1"/>
        <v>2.4032275818767565E-5</v>
      </c>
    </row>
    <row r="56" spans="1:12">
      <c r="A56" s="42">
        <v>36580</v>
      </c>
      <c r="B56" s="44">
        <v>96.43</v>
      </c>
      <c r="C56" s="44">
        <v>1.0009427606895001E-2</v>
      </c>
      <c r="D56" s="43">
        <v>0</v>
      </c>
      <c r="E56" s="39">
        <f t="shared" si="2"/>
        <v>0</v>
      </c>
      <c r="F56" s="40">
        <v>0</v>
      </c>
      <c r="G56" s="33">
        <f t="shared" si="3"/>
        <v>0.81999999999999318</v>
      </c>
      <c r="H56" s="35">
        <f t="shared" si="4"/>
        <v>8.5035777247743759E-3</v>
      </c>
      <c r="I56" s="35">
        <f t="shared" si="6"/>
        <v>5.2726093366469023E-3</v>
      </c>
      <c r="J56" s="37">
        <f t="shared" si="0"/>
        <v>-3.2309683881274736E-3</v>
      </c>
      <c r="K56" s="38">
        <f t="shared" si="5"/>
        <v>1.0439156725079046E-5</v>
      </c>
      <c r="L56" s="45">
        <f t="shared" si="1"/>
        <v>2.4032275818767565E-5</v>
      </c>
    </row>
    <row r="57" spans="1:12">
      <c r="A57" s="42">
        <v>36581</v>
      </c>
      <c r="B57" s="44">
        <v>97.25</v>
      </c>
      <c r="C57" s="44">
        <v>-5.1414995286099897E-4</v>
      </c>
      <c r="D57" s="43">
        <v>0</v>
      </c>
      <c r="E57" s="39">
        <f t="shared" si="2"/>
        <v>0</v>
      </c>
      <c r="F57" s="40">
        <v>0</v>
      </c>
      <c r="G57" s="33">
        <f t="shared" si="3"/>
        <v>0.35999999999999943</v>
      </c>
      <c r="H57" s="35">
        <f t="shared" si="4"/>
        <v>3.7017994858611768E-3</v>
      </c>
      <c r="I57" s="35">
        <f t="shared" si="6"/>
        <v>-5.3164267739919872E-4</v>
      </c>
      <c r="J57" s="37">
        <f t="shared" si="0"/>
        <v>-4.2334421632603753E-3</v>
      </c>
      <c r="K57" s="38">
        <f t="shared" si="5"/>
        <v>1.7922032549670687E-5</v>
      </c>
      <c r="L57" s="45">
        <f t="shared" si="1"/>
        <v>2.4032275818767565E-5</v>
      </c>
    </row>
    <row r="58" spans="1:12">
      <c r="A58" s="42">
        <v>36582</v>
      </c>
      <c r="B58" s="44">
        <v>97.61</v>
      </c>
      <c r="C58" s="44">
        <v>1.5978769807339999E-3</v>
      </c>
      <c r="D58" s="43">
        <v>0</v>
      </c>
      <c r="E58" s="39">
        <f t="shared" si="2"/>
        <v>0</v>
      </c>
      <c r="F58" s="40">
        <v>0</v>
      </c>
      <c r="G58" s="33">
        <f t="shared" si="3"/>
        <v>-3.0000000000001137E-2</v>
      </c>
      <c r="H58" s="35">
        <f t="shared" si="4"/>
        <v>-3.0734555885668618E-4</v>
      </c>
      <c r="I58" s="35">
        <f t="shared" si="6"/>
        <v>6.3324032112764593E-4</v>
      </c>
      <c r="J58" s="37">
        <f t="shared" si="0"/>
        <v>9.4058587998433211E-4</v>
      </c>
      <c r="K58" s="38">
        <f t="shared" si="5"/>
        <v>8.8470179762590042E-7</v>
      </c>
      <c r="L58" s="45">
        <f t="shared" si="1"/>
        <v>2.4032275818767565E-5</v>
      </c>
    </row>
    <row r="59" spans="1:12">
      <c r="A59" s="42">
        <v>36583</v>
      </c>
      <c r="B59" s="44">
        <v>97.58</v>
      </c>
      <c r="C59" s="44">
        <v>-7.1626358632499998E-3</v>
      </c>
      <c r="D59" s="43">
        <v>0</v>
      </c>
      <c r="E59" s="39">
        <f t="shared" si="2"/>
        <v>0</v>
      </c>
      <c r="F59" s="40">
        <v>0</v>
      </c>
      <c r="G59" s="33">
        <f t="shared" si="3"/>
        <v>-1.1299999999999955</v>
      </c>
      <c r="H59" s="35">
        <f t="shared" si="4"/>
        <v>-1.158024185283865E-2</v>
      </c>
      <c r="I59" s="35">
        <f t="shared" si="6"/>
        <v>-4.1985979040424105E-3</v>
      </c>
      <c r="J59" s="37">
        <f t="shared" si="0"/>
        <v>7.3816439487962397E-3</v>
      </c>
      <c r="K59" s="38">
        <f t="shared" si="5"/>
        <v>5.4488667386800145E-5</v>
      </c>
      <c r="L59" s="45">
        <f t="shared" si="1"/>
        <v>2.4032275818767565E-5</v>
      </c>
    </row>
    <row r="60" spans="1:12">
      <c r="A60" s="42">
        <v>36584</v>
      </c>
      <c r="B60" s="44">
        <v>96.45</v>
      </c>
      <c r="C60" s="44">
        <v>5.0522826525400001E-4</v>
      </c>
      <c r="D60" s="43">
        <v>0</v>
      </c>
      <c r="E60" s="39">
        <f t="shared" si="2"/>
        <v>0</v>
      </c>
      <c r="F60" s="40">
        <v>0</v>
      </c>
      <c r="G60" s="33">
        <f t="shared" si="3"/>
        <v>0.64000000000000057</v>
      </c>
      <c r="H60" s="35">
        <f t="shared" si="4"/>
        <v>6.6355624675997985E-3</v>
      </c>
      <c r="I60" s="35">
        <f t="shared" si="6"/>
        <v>3.0592745105341163E-5</v>
      </c>
      <c r="J60" s="37">
        <f t="shared" si="0"/>
        <v>-6.6049697224944571E-3</v>
      </c>
      <c r="K60" s="38">
        <f t="shared" si="5"/>
        <v>4.3625625035068505E-5</v>
      </c>
      <c r="L60" s="45">
        <f t="shared" si="1"/>
        <v>2.4032275818767565E-5</v>
      </c>
    </row>
    <row r="61" spans="1:12">
      <c r="A61" s="42">
        <v>36585</v>
      </c>
      <c r="B61" s="44">
        <v>97.09</v>
      </c>
      <c r="C61" s="44">
        <v>-1.4333741454900001E-3</v>
      </c>
      <c r="D61" s="43">
        <v>0</v>
      </c>
      <c r="E61" s="39">
        <f t="shared" si="2"/>
        <v>0</v>
      </c>
      <c r="F61" s="40">
        <v>0</v>
      </c>
      <c r="G61" s="33">
        <f t="shared" si="3"/>
        <v>-2.0000000000010232E-2</v>
      </c>
      <c r="H61" s="35">
        <f t="shared" si="4"/>
        <v>-2.0599443815027532E-4</v>
      </c>
      <c r="I61" s="35">
        <f t="shared" si="6"/>
        <v>-1.0386384059079443E-3</v>
      </c>
      <c r="J61" s="37">
        <f t="shared" si="0"/>
        <v>-8.3264396775766902E-4</v>
      </c>
      <c r="K61" s="38">
        <f t="shared" si="5"/>
        <v>6.9329597704323416E-7</v>
      </c>
      <c r="L61" s="45">
        <f t="shared" si="1"/>
        <v>2.4032275818767565E-5</v>
      </c>
    </row>
    <row r="62" spans="1:12">
      <c r="A62" s="42">
        <v>36586</v>
      </c>
      <c r="B62" s="44">
        <v>97.07</v>
      </c>
      <c r="C62" s="44">
        <v>9.4357539052080004E-3</v>
      </c>
      <c r="D62" s="43">
        <v>0</v>
      </c>
      <c r="E62" s="39">
        <f t="shared" si="2"/>
        <v>0</v>
      </c>
      <c r="F62" s="40">
        <v>0</v>
      </c>
      <c r="G62" s="33">
        <f t="shared" si="3"/>
        <v>0.48000000000000398</v>
      </c>
      <c r="H62" s="35">
        <f t="shared" si="4"/>
        <v>4.9448851344391061E-3</v>
      </c>
      <c r="I62" s="35">
        <f t="shared" si="6"/>
        <v>4.9562010886423846E-3</v>
      </c>
      <c r="J62" s="37">
        <f t="shared" si="0"/>
        <v>1.131595420327848E-5</v>
      </c>
      <c r="K62" s="38">
        <f t="shared" si="5"/>
        <v>1.2805081953069592E-10</v>
      </c>
      <c r="L62" s="45">
        <f t="shared" si="1"/>
        <v>2.4032275818767565E-5</v>
      </c>
    </row>
    <row r="63" spans="1:12">
      <c r="A63" s="42">
        <v>36587</v>
      </c>
      <c r="B63" s="44">
        <v>97.55</v>
      </c>
      <c r="C63" s="44">
        <v>3.5764422546930002E-3</v>
      </c>
      <c r="D63" s="43">
        <v>0</v>
      </c>
      <c r="E63" s="39">
        <f t="shared" si="2"/>
        <v>0</v>
      </c>
      <c r="F63" s="40">
        <v>0</v>
      </c>
      <c r="G63" s="33">
        <f t="shared" si="3"/>
        <v>-0.59000000000000341</v>
      </c>
      <c r="H63" s="35">
        <f t="shared" si="4"/>
        <v>-6.0481804202973189E-3</v>
      </c>
      <c r="I63" s="35">
        <f t="shared" si="6"/>
        <v>1.7245128860978874E-3</v>
      </c>
      <c r="J63" s="37">
        <f t="shared" si="0"/>
        <v>7.7726933063952067E-3</v>
      </c>
      <c r="K63" s="38">
        <f t="shared" si="5"/>
        <v>6.0414761235280853E-5</v>
      </c>
      <c r="L63" s="45">
        <f t="shared" si="1"/>
        <v>2.4032275818767565E-5</v>
      </c>
    </row>
    <row r="64" spans="1:12">
      <c r="A64" s="42">
        <v>36588</v>
      </c>
      <c r="B64" s="44">
        <v>96.96</v>
      </c>
      <c r="C64" s="44">
        <v>-8.3449202824399996E-4</v>
      </c>
      <c r="D64" s="43">
        <v>0</v>
      </c>
      <c r="E64" s="39">
        <f t="shared" si="2"/>
        <v>0</v>
      </c>
      <c r="F64" s="40">
        <v>0</v>
      </c>
      <c r="G64" s="33">
        <f t="shared" si="3"/>
        <v>-0.39000000000000057</v>
      </c>
      <c r="H64" s="35">
        <f t="shared" si="4"/>
        <v>-4.0222772277227785E-3</v>
      </c>
      <c r="I64" s="35">
        <f t="shared" si="6"/>
        <v>-7.0832652143109482E-4</v>
      </c>
      <c r="J64" s="37">
        <f t="shared" si="0"/>
        <v>3.3139507062916835E-3</v>
      </c>
      <c r="K64" s="38">
        <f t="shared" si="5"/>
        <v>1.0982269283731148E-5</v>
      </c>
      <c r="L64" s="45">
        <f t="shared" si="1"/>
        <v>2.4032275818767565E-5</v>
      </c>
    </row>
    <row r="65" spans="1:12">
      <c r="A65" s="42">
        <v>36589</v>
      </c>
      <c r="B65" s="44">
        <v>96.57</v>
      </c>
      <c r="C65" s="44">
        <v>6.7780610291880003E-3</v>
      </c>
      <c r="D65" s="43">
        <v>0</v>
      </c>
      <c r="E65" s="39">
        <f t="shared" si="2"/>
        <v>0</v>
      </c>
      <c r="F65" s="40">
        <v>0</v>
      </c>
      <c r="G65" s="33">
        <f t="shared" si="3"/>
        <v>0.39000000000000057</v>
      </c>
      <c r="H65" s="35">
        <f t="shared" si="4"/>
        <v>4.0385212799005964E-3</v>
      </c>
      <c r="I65" s="35">
        <f t="shared" si="6"/>
        <v>3.4903574493702731E-3</v>
      </c>
      <c r="J65" s="37">
        <f t="shared" si="0"/>
        <v>-5.4816383053032328E-4</v>
      </c>
      <c r="K65" s="38">
        <f t="shared" si="5"/>
        <v>3.0048358510167697E-7</v>
      </c>
      <c r="L65" s="45">
        <f t="shared" si="1"/>
        <v>2.4032275818767565E-5</v>
      </c>
    </row>
    <row r="66" spans="1:12">
      <c r="A66" s="42">
        <v>36590</v>
      </c>
      <c r="B66" s="44">
        <v>96.96</v>
      </c>
      <c r="C66" s="44">
        <v>5.5606037393419903E-3</v>
      </c>
      <c r="D66" s="43">
        <v>0</v>
      </c>
      <c r="E66" s="39">
        <f t="shared" si="2"/>
        <v>0</v>
      </c>
      <c r="F66" s="40">
        <v>0</v>
      </c>
      <c r="G66" s="33">
        <f t="shared" si="3"/>
        <v>0.1600000000000108</v>
      </c>
      <c r="H66" s="35">
        <f t="shared" ref="H66:H129" si="7" xml:space="preserve"> G66/B66</f>
        <v>1.6501650165017616E-3</v>
      </c>
      <c r="I66" s="35">
        <f t="shared" si="6"/>
        <v>2.8188720266156511E-3</v>
      </c>
      <c r="J66" s="37">
        <f t="shared" ref="J66:J129" si="8" xml:space="preserve"> I66-H66</f>
        <v>1.1687070101138895E-3</v>
      </c>
      <c r="K66" s="38">
        <f t="shared" si="5"/>
        <v>1.3658760754893471E-6</v>
      </c>
      <c r="L66" s="45">
        <f t="shared" ref="L66:L121" si="9" xml:space="preserve"> AVERAGE(K$2:K$121)</f>
        <v>2.4032275818767565E-5</v>
      </c>
    </row>
    <row r="67" spans="1:12">
      <c r="A67" s="42">
        <v>36591</v>
      </c>
      <c r="B67" s="44">
        <v>97.12</v>
      </c>
      <c r="C67" s="44">
        <v>2.227194608525E-3</v>
      </c>
      <c r="D67" s="43">
        <v>0</v>
      </c>
      <c r="E67" s="39">
        <f t="shared" ref="E67:E130" si="10" xml:space="preserve"> IF((ABS(D67))&gt;1,(ABS(D67)/D67),(D67) )</f>
        <v>0</v>
      </c>
      <c r="F67" s="40">
        <v>0</v>
      </c>
      <c r="G67" s="33">
        <f t="shared" ref="G67:G130" si="11">B68-B67</f>
        <v>0.17999999999999261</v>
      </c>
      <c r="H67" s="35">
        <f t="shared" si="7"/>
        <v>1.8533772652388036E-3</v>
      </c>
      <c r="I67" s="35">
        <f t="shared" si="6"/>
        <v>9.8033883281147286E-4</v>
      </c>
      <c r="J67" s="37">
        <f t="shared" si="8"/>
        <v>-8.7303843242733073E-4</v>
      </c>
      <c r="K67" s="38">
        <f t="shared" ref="K67:K130" si="12" xml:space="preserve"> J67^2</f>
        <v>7.6219610449517095E-7</v>
      </c>
      <c r="L67" s="45">
        <f t="shared" si="9"/>
        <v>2.4032275818767565E-5</v>
      </c>
    </row>
    <row r="68" spans="1:12">
      <c r="A68" s="42">
        <v>36592</v>
      </c>
      <c r="B68" s="44">
        <v>97.3</v>
      </c>
      <c r="C68" s="44">
        <v>-1.528985479487E-2</v>
      </c>
      <c r="D68" s="43">
        <v>0</v>
      </c>
      <c r="E68" s="39">
        <f t="shared" si="10"/>
        <v>0</v>
      </c>
      <c r="F68" s="40">
        <v>0</v>
      </c>
      <c r="G68" s="33">
        <f t="shared" si="11"/>
        <v>-1.230000000000004</v>
      </c>
      <c r="H68" s="35">
        <f t="shared" si="7"/>
        <v>-1.2641315519013402E-2</v>
      </c>
      <c r="I68" s="35">
        <f t="shared" si="6"/>
        <v>-8.6811445080456542E-3</v>
      </c>
      <c r="J68" s="37">
        <f t="shared" si="8"/>
        <v>3.9601710109677477E-3</v>
      </c>
      <c r="K68" s="38">
        <f t="shared" si="12"/>
        <v>1.5682954436109312E-5</v>
      </c>
      <c r="L68" s="45">
        <f t="shared" si="9"/>
        <v>2.4032275818767565E-5</v>
      </c>
    </row>
    <row r="69" spans="1:12">
      <c r="A69" s="42">
        <v>36593</v>
      </c>
      <c r="B69" s="44">
        <v>96.07</v>
      </c>
      <c r="C69" s="44">
        <v>1.0292111755488E-2</v>
      </c>
      <c r="D69" s="43">
        <v>0</v>
      </c>
      <c r="E69" s="39">
        <f t="shared" si="10"/>
        <v>0</v>
      </c>
      <c r="F69" s="40">
        <v>0</v>
      </c>
      <c r="G69" s="33">
        <f t="shared" si="11"/>
        <v>-0.3399999999999892</v>
      </c>
      <c r="H69" s="35">
        <f t="shared" si="7"/>
        <v>-3.5390860830643201E-3</v>
      </c>
      <c r="I69" s="35">
        <f t="shared" ref="I69:I121" si="13" xml:space="preserve"> _xlfn.FORECAST.LINEAR(C69,H$2:H$121,C$2:C$121)</f>
        <v>5.4285230484519458E-3</v>
      </c>
      <c r="J69" s="37">
        <f t="shared" si="8"/>
        <v>8.9676091315162663E-3</v>
      </c>
      <c r="K69" s="38">
        <f t="shared" si="12"/>
        <v>8.0418013535653922E-5</v>
      </c>
      <c r="L69" s="45">
        <f t="shared" si="9"/>
        <v>2.4032275818767565E-5</v>
      </c>
    </row>
    <row r="70" spans="1:12">
      <c r="A70" s="42">
        <v>36594</v>
      </c>
      <c r="B70" s="44">
        <v>95.73</v>
      </c>
      <c r="C70" s="44">
        <v>-1.1662587594546E-2</v>
      </c>
      <c r="D70" s="43">
        <v>0</v>
      </c>
      <c r="E70" s="39">
        <f t="shared" si="10"/>
        <v>0</v>
      </c>
      <c r="F70" s="40">
        <v>0</v>
      </c>
      <c r="G70" s="33">
        <f t="shared" si="11"/>
        <v>-0.4100000000000108</v>
      </c>
      <c r="H70" s="35">
        <f t="shared" si="7"/>
        <v>-4.282878930324985E-3</v>
      </c>
      <c r="I70" s="35">
        <f t="shared" si="13"/>
        <v>-6.6805346552255927E-3</v>
      </c>
      <c r="J70" s="37">
        <f t="shared" si="8"/>
        <v>-2.3976557249006077E-3</v>
      </c>
      <c r="K70" s="38">
        <f t="shared" si="12"/>
        <v>5.7487529751486586E-6</v>
      </c>
      <c r="L70" s="45">
        <f t="shared" si="9"/>
        <v>2.4032275818767565E-5</v>
      </c>
    </row>
    <row r="71" spans="1:12">
      <c r="A71" s="42">
        <v>36595</v>
      </c>
      <c r="B71" s="44">
        <v>95.32</v>
      </c>
      <c r="C71" s="44">
        <v>-1.0095616523094E-2</v>
      </c>
      <c r="D71" s="43">
        <v>0</v>
      </c>
      <c r="E71" s="39">
        <f t="shared" si="10"/>
        <v>0</v>
      </c>
      <c r="F71" s="40">
        <v>0</v>
      </c>
      <c r="G71" s="33">
        <f t="shared" si="11"/>
        <v>-0.55999999999998806</v>
      </c>
      <c r="H71" s="35">
        <f t="shared" si="7"/>
        <v>-5.8749475451110797E-3</v>
      </c>
      <c r="I71" s="35">
        <f t="shared" si="13"/>
        <v>-5.8162758092406988E-3</v>
      </c>
      <c r="J71" s="37">
        <f t="shared" si="8"/>
        <v>5.8671735870380846E-5</v>
      </c>
      <c r="K71" s="38">
        <f t="shared" si="12"/>
        <v>3.4423725900437344E-9</v>
      </c>
      <c r="L71" s="45">
        <f t="shared" si="9"/>
        <v>2.4032275818767565E-5</v>
      </c>
    </row>
    <row r="72" spans="1:12">
      <c r="A72" s="42">
        <v>36596</v>
      </c>
      <c r="B72" s="44">
        <v>94.76</v>
      </c>
      <c r="C72" s="44">
        <v>-1.052679886977E-3</v>
      </c>
      <c r="D72" s="43">
        <v>0</v>
      </c>
      <c r="E72" s="39">
        <f t="shared" si="10"/>
        <v>0</v>
      </c>
      <c r="F72" s="40">
        <v>0</v>
      </c>
      <c r="G72" s="33">
        <f t="shared" si="11"/>
        <v>0.44999999999998863</v>
      </c>
      <c r="H72" s="35">
        <f t="shared" si="7"/>
        <v>4.7488391726465658E-3</v>
      </c>
      <c r="I72" s="35">
        <f t="shared" si="13"/>
        <v>-8.2866747119844609E-4</v>
      </c>
      <c r="J72" s="37">
        <f t="shared" si="8"/>
        <v>-5.5775066438450115E-3</v>
      </c>
      <c r="K72" s="38">
        <f t="shared" si="12"/>
        <v>3.1108580362135243E-5</v>
      </c>
      <c r="L72" s="45">
        <f t="shared" si="9"/>
        <v>2.4032275818767565E-5</v>
      </c>
    </row>
    <row r="73" spans="1:12">
      <c r="A73" s="42">
        <v>36597</v>
      </c>
      <c r="B73" s="44">
        <v>95.21</v>
      </c>
      <c r="C73" s="44">
        <v>5.1202215813369997E-3</v>
      </c>
      <c r="D73" s="43">
        <v>0</v>
      </c>
      <c r="E73" s="39">
        <f t="shared" si="10"/>
        <v>0</v>
      </c>
      <c r="F73" s="40">
        <v>0</v>
      </c>
      <c r="G73" s="33">
        <f t="shared" si="11"/>
        <v>0.88000000000000966</v>
      </c>
      <c r="H73" s="35">
        <f t="shared" si="7"/>
        <v>9.2427266043483853E-3</v>
      </c>
      <c r="I73" s="35">
        <f t="shared" si="13"/>
        <v>2.5759803851528309E-3</v>
      </c>
      <c r="J73" s="37">
        <f t="shared" si="8"/>
        <v>-6.6667462191955544E-3</v>
      </c>
      <c r="K73" s="38">
        <f t="shared" si="12"/>
        <v>4.444550515115822E-5</v>
      </c>
      <c r="L73" s="45">
        <f t="shared" si="9"/>
        <v>2.4032275818767565E-5</v>
      </c>
    </row>
    <row r="74" spans="1:12">
      <c r="A74" s="42">
        <v>36598</v>
      </c>
      <c r="B74" s="44">
        <v>96.09</v>
      </c>
      <c r="C74" s="44">
        <v>1.4077277637205E-2</v>
      </c>
      <c r="D74" s="43">
        <v>0</v>
      </c>
      <c r="E74" s="39">
        <f t="shared" si="10"/>
        <v>0</v>
      </c>
      <c r="F74" s="40">
        <v>0</v>
      </c>
      <c r="G74" s="33">
        <f t="shared" si="11"/>
        <v>0.59999999999999432</v>
      </c>
      <c r="H74" s="35">
        <f t="shared" si="7"/>
        <v>6.2441461130189856E-3</v>
      </c>
      <c r="I74" s="35">
        <f t="shared" si="13"/>
        <v>7.5162215110424454E-3</v>
      </c>
      <c r="J74" s="37">
        <f t="shared" si="8"/>
        <v>1.2720753980234598E-3</v>
      </c>
      <c r="K74" s="38">
        <f t="shared" si="12"/>
        <v>1.6181758182565436E-6</v>
      </c>
      <c r="L74" s="45">
        <f t="shared" si="9"/>
        <v>2.4032275818767565E-5</v>
      </c>
    </row>
    <row r="75" spans="1:12">
      <c r="A75" s="42">
        <v>36599</v>
      </c>
      <c r="B75" s="44">
        <v>96.69</v>
      </c>
      <c r="C75" s="44">
        <v>-1.6876963310471001E-2</v>
      </c>
      <c r="D75" s="43">
        <v>0</v>
      </c>
      <c r="E75" s="39">
        <f t="shared" si="10"/>
        <v>0</v>
      </c>
      <c r="F75" s="40">
        <v>0</v>
      </c>
      <c r="G75" s="33">
        <f t="shared" si="11"/>
        <v>-1</v>
      </c>
      <c r="H75" s="35">
        <f t="shared" si="7"/>
        <v>-1.034233116144379E-2</v>
      </c>
      <c r="I75" s="35">
        <f t="shared" si="13"/>
        <v>-9.5565101093232126E-3</v>
      </c>
      <c r="J75" s="37">
        <f t="shared" si="8"/>
        <v>7.8582105212057773E-4</v>
      </c>
      <c r="K75" s="38">
        <f t="shared" si="12"/>
        <v>6.1751472595589178E-7</v>
      </c>
      <c r="L75" s="45">
        <f t="shared" si="9"/>
        <v>2.4032275818767565E-5</v>
      </c>
    </row>
    <row r="76" spans="1:12">
      <c r="A76" s="42">
        <v>36600</v>
      </c>
      <c r="B76" s="44">
        <v>95.69</v>
      </c>
      <c r="C76" s="44">
        <v>1.47123399263469E-2</v>
      </c>
      <c r="D76" s="43">
        <v>0</v>
      </c>
      <c r="E76" s="39">
        <f t="shared" si="10"/>
        <v>0</v>
      </c>
      <c r="F76" s="40">
        <v>0</v>
      </c>
      <c r="G76" s="33">
        <f t="shared" si="11"/>
        <v>1.3200000000000074</v>
      </c>
      <c r="H76" s="35">
        <f t="shared" si="7"/>
        <v>1.3794544884523016E-2</v>
      </c>
      <c r="I76" s="35">
        <f t="shared" si="13"/>
        <v>7.8664884758522773E-3</v>
      </c>
      <c r="J76" s="37">
        <f t="shared" si="8"/>
        <v>-5.9280564086707389E-3</v>
      </c>
      <c r="K76" s="38">
        <f t="shared" si="12"/>
        <v>3.5141852784382222E-5</v>
      </c>
      <c r="L76" s="45">
        <f t="shared" si="9"/>
        <v>2.4032275818767565E-5</v>
      </c>
    </row>
    <row r="77" spans="1:12">
      <c r="A77" s="42">
        <v>36601</v>
      </c>
      <c r="B77" s="44">
        <v>97.01</v>
      </c>
      <c r="C77" s="44">
        <v>1.6364629074432001E-2</v>
      </c>
      <c r="D77" s="43">
        <v>0</v>
      </c>
      <c r="E77" s="39">
        <f t="shared" si="10"/>
        <v>0</v>
      </c>
      <c r="F77" s="40">
        <v>0</v>
      </c>
      <c r="G77" s="33">
        <f t="shared" si="11"/>
        <v>1.2299999999999898</v>
      </c>
      <c r="H77" s="35">
        <f t="shared" si="7"/>
        <v>1.2679105246881659E-2</v>
      </c>
      <c r="I77" s="35">
        <f t="shared" si="13"/>
        <v>8.7778042865737631E-3</v>
      </c>
      <c r="J77" s="37">
        <f t="shared" si="8"/>
        <v>-3.9013009603078956E-3</v>
      </c>
      <c r="K77" s="38">
        <f t="shared" si="12"/>
        <v>1.5220149182899309E-5</v>
      </c>
      <c r="L77" s="45">
        <f t="shared" si="9"/>
        <v>2.4032275818767565E-5</v>
      </c>
    </row>
    <row r="78" spans="1:12">
      <c r="A78" s="42">
        <v>36602</v>
      </c>
      <c r="B78" s="44">
        <v>98.24</v>
      </c>
      <c r="C78" s="44">
        <v>-4.6139493621890001E-3</v>
      </c>
      <c r="D78" s="43">
        <v>0</v>
      </c>
      <c r="E78" s="39">
        <f t="shared" si="10"/>
        <v>0</v>
      </c>
      <c r="F78" s="40">
        <v>0</v>
      </c>
      <c r="G78" s="33">
        <f t="shared" si="11"/>
        <v>-0.65999999999999659</v>
      </c>
      <c r="H78" s="35">
        <f t="shared" si="7"/>
        <v>-6.7182410423452426E-3</v>
      </c>
      <c r="I78" s="35">
        <f t="shared" si="13"/>
        <v>-2.7928764492467268E-3</v>
      </c>
      <c r="J78" s="37">
        <f t="shared" si="8"/>
        <v>3.9253645930985154E-3</v>
      </c>
      <c r="K78" s="38">
        <f t="shared" si="12"/>
        <v>1.5408487188751475E-5</v>
      </c>
      <c r="L78" s="45">
        <f t="shared" si="9"/>
        <v>2.4032275818767565E-5</v>
      </c>
    </row>
    <row r="79" spans="1:12">
      <c r="A79" s="42">
        <v>36603</v>
      </c>
      <c r="B79" s="44">
        <v>97.58</v>
      </c>
      <c r="C79" s="44">
        <v>-2.0136227015650002E-3</v>
      </c>
      <c r="D79" s="43">
        <v>0</v>
      </c>
      <c r="E79" s="39">
        <f t="shared" si="10"/>
        <v>0</v>
      </c>
      <c r="F79" s="40">
        <v>0</v>
      </c>
      <c r="G79" s="33">
        <f t="shared" si="11"/>
        <v>0.81000000000000227</v>
      </c>
      <c r="H79" s="35">
        <f t="shared" si="7"/>
        <v>8.3008813281410364E-3</v>
      </c>
      <c r="I79" s="35">
        <f t="shared" si="13"/>
        <v>-1.358672997863168E-3</v>
      </c>
      <c r="J79" s="37">
        <f t="shared" si="8"/>
        <v>-9.6595543260042036E-3</v>
      </c>
      <c r="K79" s="38">
        <f t="shared" si="12"/>
        <v>9.3306989777026524E-5</v>
      </c>
      <c r="L79" s="45">
        <f t="shared" si="9"/>
        <v>2.4032275818767565E-5</v>
      </c>
    </row>
    <row r="80" spans="1:12">
      <c r="A80" s="42">
        <v>36604</v>
      </c>
      <c r="B80" s="44">
        <v>98.39</v>
      </c>
      <c r="C80" s="44">
        <v>-5.7181673028239999E-3</v>
      </c>
      <c r="D80" s="43">
        <v>0</v>
      </c>
      <c r="E80" s="39">
        <f t="shared" si="10"/>
        <v>0</v>
      </c>
      <c r="F80" s="40">
        <v>0</v>
      </c>
      <c r="G80" s="33">
        <f t="shared" si="11"/>
        <v>-0.15000000000000568</v>
      </c>
      <c r="H80" s="35">
        <f t="shared" si="7"/>
        <v>-1.5245451773554801E-3</v>
      </c>
      <c r="I80" s="35">
        <f t="shared" si="13"/>
        <v>-3.4019050015126674E-3</v>
      </c>
      <c r="J80" s="37">
        <f t="shared" si="8"/>
        <v>-1.8773598241571873E-3</v>
      </c>
      <c r="K80" s="38">
        <f t="shared" si="12"/>
        <v>3.5244799093595051E-6</v>
      </c>
      <c r="L80" s="45">
        <f t="shared" si="9"/>
        <v>2.4032275818767565E-5</v>
      </c>
    </row>
    <row r="81" spans="1:12">
      <c r="A81" s="42">
        <v>36605</v>
      </c>
      <c r="B81" s="44">
        <v>98.24</v>
      </c>
      <c r="C81" s="44">
        <v>-6.0329911474200004E-3</v>
      </c>
      <c r="D81" s="43">
        <v>0</v>
      </c>
      <c r="E81" s="39">
        <f t="shared" si="10"/>
        <v>0</v>
      </c>
      <c r="F81" s="40">
        <v>0</v>
      </c>
      <c r="G81" s="33">
        <f t="shared" si="11"/>
        <v>-0.37999999999999545</v>
      </c>
      <c r="H81" s="35">
        <f t="shared" si="7"/>
        <v>-3.8680781758957195E-3</v>
      </c>
      <c r="I81" s="35">
        <f t="shared" si="13"/>
        <v>-3.5755452796110633E-3</v>
      </c>
      <c r="J81" s="37">
        <f t="shared" si="8"/>
        <v>2.9253289628465616E-4</v>
      </c>
      <c r="K81" s="38">
        <f t="shared" si="12"/>
        <v>8.5575495408689406E-8</v>
      </c>
      <c r="L81" s="45">
        <f t="shared" si="9"/>
        <v>2.4032275818767565E-5</v>
      </c>
    </row>
    <row r="82" spans="1:12">
      <c r="A82" s="42">
        <v>36606</v>
      </c>
      <c r="B82" s="44">
        <v>97.86</v>
      </c>
      <c r="C82" s="44">
        <v>-1.3393892210973E-2</v>
      </c>
      <c r="D82" s="43">
        <v>0</v>
      </c>
      <c r="E82" s="39">
        <f t="shared" si="10"/>
        <v>0</v>
      </c>
      <c r="F82" s="40">
        <v>0</v>
      </c>
      <c r="G82" s="33">
        <f t="shared" si="11"/>
        <v>-1.2999999999999972</v>
      </c>
      <c r="H82" s="35">
        <f t="shared" si="7"/>
        <v>-1.3284283670549736E-2</v>
      </c>
      <c r="I82" s="35">
        <f t="shared" si="13"/>
        <v>-7.6354312433642687E-3</v>
      </c>
      <c r="J82" s="37">
        <f t="shared" si="8"/>
        <v>5.6488524271854678E-3</v>
      </c>
      <c r="K82" s="38">
        <f t="shared" si="12"/>
        <v>3.1909533744119149E-5</v>
      </c>
      <c r="L82" s="45">
        <f t="shared" si="9"/>
        <v>2.4032275818767565E-5</v>
      </c>
    </row>
    <row r="83" spans="1:12">
      <c r="A83" s="42">
        <v>36607</v>
      </c>
      <c r="B83" s="44">
        <v>96.56</v>
      </c>
      <c r="C83" s="44">
        <v>-1.6896529203537999E-2</v>
      </c>
      <c r="D83" s="43">
        <v>0</v>
      </c>
      <c r="E83" s="39">
        <f t="shared" si="10"/>
        <v>0</v>
      </c>
      <c r="F83" s="40">
        <v>0</v>
      </c>
      <c r="G83" s="33">
        <f t="shared" si="11"/>
        <v>-0.99000000000000909</v>
      </c>
      <c r="H83" s="35">
        <f t="shared" si="7"/>
        <v>-1.0252692626346408E-2</v>
      </c>
      <c r="I83" s="35">
        <f t="shared" si="13"/>
        <v>-9.5673016270932752E-3</v>
      </c>
      <c r="J83" s="37">
        <f t="shared" si="8"/>
        <v>6.8539099925313263E-4</v>
      </c>
      <c r="K83" s="38">
        <f t="shared" si="12"/>
        <v>4.6976082185720767E-7</v>
      </c>
      <c r="L83" s="45">
        <f t="shared" si="9"/>
        <v>2.4032275818767565E-5</v>
      </c>
    </row>
    <row r="84" spans="1:12">
      <c r="A84" s="42">
        <v>36608</v>
      </c>
      <c r="B84" s="44">
        <v>95.57</v>
      </c>
      <c r="C84" s="44">
        <v>-1.9932733927410001E-3</v>
      </c>
      <c r="D84" s="43">
        <v>0</v>
      </c>
      <c r="E84" s="39">
        <f t="shared" si="10"/>
        <v>0</v>
      </c>
      <c r="F84" s="40">
        <v>0</v>
      </c>
      <c r="G84" s="33">
        <f t="shared" si="11"/>
        <v>0.17000000000000171</v>
      </c>
      <c r="H84" s="35">
        <f t="shared" si="7"/>
        <v>1.7788008789369229E-3</v>
      </c>
      <c r="I84" s="35">
        <f t="shared" si="13"/>
        <v>-1.3474493891563887E-3</v>
      </c>
      <c r="J84" s="37">
        <f t="shared" si="8"/>
        <v>-3.1262502680933116E-3</v>
      </c>
      <c r="K84" s="38">
        <f t="shared" si="12"/>
        <v>9.7734407387535032E-6</v>
      </c>
      <c r="L84" s="45">
        <f t="shared" si="9"/>
        <v>2.4032275818767565E-5</v>
      </c>
    </row>
    <row r="85" spans="1:12">
      <c r="A85" s="42">
        <v>36609</v>
      </c>
      <c r="B85" s="44">
        <v>95.74</v>
      </c>
      <c r="C85" s="44">
        <v>2.577725854651E-3</v>
      </c>
      <c r="D85" s="43">
        <v>0</v>
      </c>
      <c r="E85" s="39">
        <f t="shared" si="10"/>
        <v>0</v>
      </c>
      <c r="F85" s="40">
        <v>0</v>
      </c>
      <c r="G85" s="33">
        <f t="shared" si="11"/>
        <v>0.30000000000001137</v>
      </c>
      <c r="H85" s="35">
        <f t="shared" si="7"/>
        <v>3.133486526008057E-3</v>
      </c>
      <c r="I85" s="35">
        <f t="shared" si="13"/>
        <v>1.173673435969004E-3</v>
      </c>
      <c r="J85" s="37">
        <f t="shared" si="8"/>
        <v>-1.959813090039053E-3</v>
      </c>
      <c r="K85" s="38">
        <f t="shared" si="12"/>
        <v>3.8408673478884208E-6</v>
      </c>
      <c r="L85" s="45">
        <f t="shared" si="9"/>
        <v>2.4032275818767565E-5</v>
      </c>
    </row>
    <row r="86" spans="1:12">
      <c r="A86" s="42">
        <v>36610</v>
      </c>
      <c r="B86" s="44">
        <v>96.04</v>
      </c>
      <c r="C86" s="44">
        <v>1.8288207150749001E-2</v>
      </c>
      <c r="D86" s="43">
        <v>0</v>
      </c>
      <c r="E86" s="39">
        <f t="shared" si="10"/>
        <v>0</v>
      </c>
      <c r="F86" s="40">
        <v>0</v>
      </c>
      <c r="G86" s="33">
        <f t="shared" si="11"/>
        <v>1.5699999999999932</v>
      </c>
      <c r="H86" s="35">
        <f t="shared" si="7"/>
        <v>1.6347355268637995E-2</v>
      </c>
      <c r="I86" s="35">
        <f t="shared" si="13"/>
        <v>9.8387488047511663E-3</v>
      </c>
      <c r="J86" s="37">
        <f t="shared" si="8"/>
        <v>-6.5086064638868284E-3</v>
      </c>
      <c r="K86" s="38">
        <f t="shared" si="12"/>
        <v>4.2361958101749403E-5</v>
      </c>
      <c r="L86" s="45">
        <f t="shared" si="9"/>
        <v>2.4032275818767565E-5</v>
      </c>
    </row>
    <row r="87" spans="1:12">
      <c r="A87" s="42">
        <v>36611</v>
      </c>
      <c r="B87" s="44">
        <v>97.61</v>
      </c>
      <c r="C87" s="44">
        <v>-1.0010015450142001E-2</v>
      </c>
      <c r="D87" s="43">
        <v>0</v>
      </c>
      <c r="E87" s="39">
        <f t="shared" si="10"/>
        <v>0</v>
      </c>
      <c r="F87" s="40">
        <v>0</v>
      </c>
      <c r="G87" s="33">
        <f t="shared" si="11"/>
        <v>-1.0000000000005116E-2</v>
      </c>
      <c r="H87" s="35">
        <f t="shared" si="7"/>
        <v>-1.0244851961894392E-4</v>
      </c>
      <c r="I87" s="35">
        <f t="shared" si="13"/>
        <v>-5.7690627586155776E-3</v>
      </c>
      <c r="J87" s="37">
        <f t="shared" si="8"/>
        <v>-5.6666142389966336E-3</v>
      </c>
      <c r="K87" s="38">
        <f t="shared" si="12"/>
        <v>3.2110516933599397E-5</v>
      </c>
      <c r="L87" s="45">
        <f t="shared" si="9"/>
        <v>2.4032275818767565E-5</v>
      </c>
    </row>
    <row r="88" spans="1:12">
      <c r="A88" s="42">
        <v>36612</v>
      </c>
      <c r="B88" s="44">
        <v>97.6</v>
      </c>
      <c r="C88" s="44">
        <v>-2.0916912133459999E-2</v>
      </c>
      <c r="D88" s="43">
        <v>0</v>
      </c>
      <c r="E88" s="39">
        <f t="shared" si="10"/>
        <v>0</v>
      </c>
      <c r="F88" s="40">
        <v>0</v>
      </c>
      <c r="G88" s="33">
        <f t="shared" si="11"/>
        <v>-1.5</v>
      </c>
      <c r="H88" s="35">
        <f t="shared" si="7"/>
        <v>-1.5368852459016395E-2</v>
      </c>
      <c r="I88" s="35">
        <f t="shared" si="13"/>
        <v>-1.1784733444907271E-2</v>
      </c>
      <c r="J88" s="37">
        <f t="shared" si="8"/>
        <v>3.5841190141091238E-3</v>
      </c>
      <c r="K88" s="38">
        <f t="shared" si="12"/>
        <v>1.2845909107298557E-5</v>
      </c>
      <c r="L88" s="45">
        <f t="shared" si="9"/>
        <v>2.4032275818767565E-5</v>
      </c>
    </row>
    <row r="89" spans="1:12">
      <c r="A89" s="42">
        <v>36613</v>
      </c>
      <c r="B89" s="44">
        <v>96.1</v>
      </c>
      <c r="C89" s="44">
        <v>1.465597059126E-3</v>
      </c>
      <c r="D89" s="43">
        <v>0</v>
      </c>
      <c r="E89" s="39">
        <f t="shared" si="10"/>
        <v>0</v>
      </c>
      <c r="F89" s="40">
        <v>0</v>
      </c>
      <c r="G89" s="33">
        <f t="shared" si="11"/>
        <v>-3.0000000000001137E-2</v>
      </c>
      <c r="H89" s="35">
        <f t="shared" si="7"/>
        <v>-3.1217481789803475E-4</v>
      </c>
      <c r="I89" s="35">
        <f t="shared" si="13"/>
        <v>5.6028167212721081E-4</v>
      </c>
      <c r="J89" s="37">
        <f t="shared" si="8"/>
        <v>8.7245649002524561E-4</v>
      </c>
      <c r="K89" s="38">
        <f t="shared" si="12"/>
        <v>7.6118032698717149E-7</v>
      </c>
      <c r="L89" s="45">
        <f t="shared" si="9"/>
        <v>2.4032275818767565E-5</v>
      </c>
    </row>
    <row r="90" spans="1:12">
      <c r="A90" s="42">
        <v>36614</v>
      </c>
      <c r="B90" s="44">
        <v>96.07</v>
      </c>
      <c r="C90" s="44">
        <v>-4.6635110187360001E-3</v>
      </c>
      <c r="D90" s="43">
        <v>0</v>
      </c>
      <c r="E90" s="39">
        <f t="shared" si="10"/>
        <v>0</v>
      </c>
      <c r="F90" s="40">
        <v>0</v>
      </c>
      <c r="G90" s="33">
        <f t="shared" si="11"/>
        <v>-0.39999999999999147</v>
      </c>
      <c r="H90" s="35">
        <f t="shared" si="7"/>
        <v>-4.163630685958067E-3</v>
      </c>
      <c r="I90" s="35">
        <f t="shared" si="13"/>
        <v>-2.8202120528662109E-3</v>
      </c>
      <c r="J90" s="37">
        <f t="shared" si="8"/>
        <v>1.3434186330918562E-3</v>
      </c>
      <c r="K90" s="38">
        <f t="shared" si="12"/>
        <v>1.8047736237383912E-6</v>
      </c>
      <c r="L90" s="45">
        <f t="shared" si="9"/>
        <v>2.4032275818767565E-5</v>
      </c>
    </row>
    <row r="91" spans="1:12">
      <c r="A91" s="42">
        <v>36615</v>
      </c>
      <c r="B91" s="44">
        <v>95.67</v>
      </c>
      <c r="C91" s="44">
        <v>3.5622300730709898E-3</v>
      </c>
      <c r="D91" s="43">
        <v>0</v>
      </c>
      <c r="E91" s="39">
        <f t="shared" si="10"/>
        <v>0</v>
      </c>
      <c r="F91" s="40">
        <v>0</v>
      </c>
      <c r="G91" s="33">
        <f t="shared" si="11"/>
        <v>-0.18000000000000682</v>
      </c>
      <c r="H91" s="35">
        <f t="shared" si="7"/>
        <v>-1.8814675446849254E-3</v>
      </c>
      <c r="I91" s="35">
        <f t="shared" si="13"/>
        <v>1.7166741940432954E-3</v>
      </c>
      <c r="J91" s="37">
        <f t="shared" si="8"/>
        <v>3.598141738728221E-3</v>
      </c>
      <c r="K91" s="38">
        <f t="shared" si="12"/>
        <v>1.2946623971978146E-5</v>
      </c>
      <c r="L91" s="45">
        <f t="shared" si="9"/>
        <v>2.4032275818767565E-5</v>
      </c>
    </row>
    <row r="92" spans="1:12">
      <c r="A92" s="42">
        <v>36616</v>
      </c>
      <c r="B92" s="44">
        <v>95.49</v>
      </c>
      <c r="C92" s="44">
        <v>-3.9787973307529997E-3</v>
      </c>
      <c r="D92" s="43">
        <v>0</v>
      </c>
      <c r="E92" s="39">
        <f t="shared" si="10"/>
        <v>0</v>
      </c>
      <c r="F92" s="40">
        <v>0</v>
      </c>
      <c r="G92" s="33">
        <f t="shared" si="11"/>
        <v>-0.53999999999999204</v>
      </c>
      <c r="H92" s="35">
        <f t="shared" si="7"/>
        <v>-5.6550424128180132E-3</v>
      </c>
      <c r="I92" s="35">
        <f t="shared" si="13"/>
        <v>-2.442559987306444E-3</v>
      </c>
      <c r="J92" s="37">
        <f t="shared" si="8"/>
        <v>3.2124824255115691E-3</v>
      </c>
      <c r="K92" s="38">
        <f t="shared" si="12"/>
        <v>1.0320043334220694E-5</v>
      </c>
      <c r="L92" s="45">
        <f t="shared" si="9"/>
        <v>2.4032275818767565E-5</v>
      </c>
    </row>
    <row r="93" spans="1:12">
      <c r="A93" s="42">
        <v>36617</v>
      </c>
      <c r="B93" s="44">
        <v>94.95</v>
      </c>
      <c r="C93" s="44">
        <v>-1.25922351560919E-2</v>
      </c>
      <c r="D93" s="43">
        <v>0</v>
      </c>
      <c r="E93" s="39">
        <f t="shared" si="10"/>
        <v>0</v>
      </c>
      <c r="F93" s="40">
        <v>0</v>
      </c>
      <c r="G93" s="33">
        <f t="shared" si="11"/>
        <v>-1.0400000000000063</v>
      </c>
      <c r="H93" s="35">
        <f t="shared" si="7"/>
        <v>-1.095313322801481E-2</v>
      </c>
      <c r="I93" s="35">
        <f t="shared" si="13"/>
        <v>-7.1932793659303194E-3</v>
      </c>
      <c r="J93" s="37">
        <f t="shared" si="8"/>
        <v>3.7598538620844911E-3</v>
      </c>
      <c r="K93" s="38">
        <f t="shared" si="12"/>
        <v>1.4136501064231664E-5</v>
      </c>
      <c r="L93" s="45">
        <f t="shared" si="9"/>
        <v>2.4032275818767565E-5</v>
      </c>
    </row>
    <row r="94" spans="1:12">
      <c r="A94" s="42">
        <v>36618</v>
      </c>
      <c r="B94" s="44">
        <v>93.91</v>
      </c>
      <c r="C94" s="44">
        <v>-6.8887869244540004E-3</v>
      </c>
      <c r="D94" s="43">
        <v>0</v>
      </c>
      <c r="E94" s="39">
        <f t="shared" si="10"/>
        <v>0</v>
      </c>
      <c r="F94" s="40">
        <v>0</v>
      </c>
      <c r="G94" s="33">
        <f t="shared" si="11"/>
        <v>-0.78000000000000114</v>
      </c>
      <c r="H94" s="35">
        <f t="shared" si="7"/>
        <v>-8.3058247258013113E-3</v>
      </c>
      <c r="I94" s="35">
        <f t="shared" si="13"/>
        <v>-4.0475572293739836E-3</v>
      </c>
      <c r="J94" s="37">
        <f t="shared" si="8"/>
        <v>4.2582674964273277E-3</v>
      </c>
      <c r="K94" s="38">
        <f t="shared" si="12"/>
        <v>1.8132842071129461E-5</v>
      </c>
      <c r="L94" s="45">
        <f t="shared" si="9"/>
        <v>2.4032275818767565E-5</v>
      </c>
    </row>
    <row r="95" spans="1:12">
      <c r="A95" s="42">
        <v>36619</v>
      </c>
      <c r="B95" s="44">
        <v>93.13</v>
      </c>
      <c r="C95" s="44">
        <v>8.0263045024739996E-3</v>
      </c>
      <c r="D95" s="43">
        <v>0</v>
      </c>
      <c r="E95" s="39">
        <f t="shared" si="10"/>
        <v>0</v>
      </c>
      <c r="F95" s="40">
        <v>0</v>
      </c>
      <c r="G95" s="33">
        <f t="shared" si="11"/>
        <v>0.32999999999999829</v>
      </c>
      <c r="H95" s="35">
        <f t="shared" si="7"/>
        <v>3.5434339095887289E-3</v>
      </c>
      <c r="I95" s="35">
        <f t="shared" si="13"/>
        <v>4.1788229120610946E-3</v>
      </c>
      <c r="J95" s="37">
        <f t="shared" si="8"/>
        <v>6.3538900247236572E-4</v>
      </c>
      <c r="K95" s="38">
        <f t="shared" si="12"/>
        <v>4.0371918446282798E-7</v>
      </c>
      <c r="L95" s="45">
        <f t="shared" si="9"/>
        <v>2.4032275818767565E-5</v>
      </c>
    </row>
    <row r="96" spans="1:12">
      <c r="A96" s="42">
        <v>36620</v>
      </c>
      <c r="B96" s="44">
        <v>93.46</v>
      </c>
      <c r="C96" s="44">
        <v>2.7239104064860002E-3</v>
      </c>
      <c r="D96" s="43">
        <v>0</v>
      </c>
      <c r="E96" s="39">
        <f t="shared" si="10"/>
        <v>0</v>
      </c>
      <c r="F96" s="40">
        <v>0</v>
      </c>
      <c r="G96" s="33">
        <f t="shared" si="11"/>
        <v>0.28000000000000114</v>
      </c>
      <c r="H96" s="35">
        <f t="shared" si="7"/>
        <v>2.9959340894500446E-3</v>
      </c>
      <c r="I96" s="35">
        <f t="shared" si="13"/>
        <v>1.2543011478467125E-3</v>
      </c>
      <c r="J96" s="37">
        <f t="shared" si="8"/>
        <v>-1.7416329416033321E-3</v>
      </c>
      <c r="K96" s="38">
        <f t="shared" si="12"/>
        <v>3.0332853032778755E-6</v>
      </c>
      <c r="L96" s="45">
        <f t="shared" si="9"/>
        <v>2.4032275818767565E-5</v>
      </c>
    </row>
    <row r="97" spans="1:12">
      <c r="A97" s="42">
        <v>36621</v>
      </c>
      <c r="B97" s="44">
        <v>93.74</v>
      </c>
      <c r="C97" s="44">
        <v>-9.6917649865219998E-3</v>
      </c>
      <c r="D97" s="43">
        <v>0</v>
      </c>
      <c r="E97" s="39">
        <f t="shared" si="10"/>
        <v>0</v>
      </c>
      <c r="F97" s="40">
        <v>0</v>
      </c>
      <c r="G97" s="33">
        <f t="shared" si="11"/>
        <v>0.12000000000000455</v>
      </c>
      <c r="H97" s="35">
        <f t="shared" si="7"/>
        <v>1.280136547898491E-3</v>
      </c>
      <c r="I97" s="35">
        <f t="shared" si="13"/>
        <v>-5.5935325376476122E-3</v>
      </c>
      <c r="J97" s="37">
        <f t="shared" si="8"/>
        <v>-6.873669085546103E-3</v>
      </c>
      <c r="K97" s="38">
        <f t="shared" si="12"/>
        <v>4.72473266975922E-5</v>
      </c>
      <c r="L97" s="45">
        <f t="shared" si="9"/>
        <v>2.4032275818767565E-5</v>
      </c>
    </row>
    <row r="98" spans="1:12">
      <c r="A98" s="42">
        <v>36622</v>
      </c>
      <c r="B98" s="44">
        <v>93.86</v>
      </c>
      <c r="C98" s="44">
        <v>8.7196812198089904E-3</v>
      </c>
      <c r="D98" s="43">
        <v>0</v>
      </c>
      <c r="E98" s="39">
        <f t="shared" si="10"/>
        <v>0</v>
      </c>
      <c r="F98" s="40">
        <v>0</v>
      </c>
      <c r="G98" s="33">
        <f t="shared" si="11"/>
        <v>0</v>
      </c>
      <c r="H98" s="35">
        <f t="shared" si="7"/>
        <v>0</v>
      </c>
      <c r="I98" s="35">
        <f t="shared" si="13"/>
        <v>4.5612530490778845E-3</v>
      </c>
      <c r="J98" s="37">
        <f t="shared" si="8"/>
        <v>4.5612530490778845E-3</v>
      </c>
      <c r="K98" s="38">
        <f t="shared" si="12"/>
        <v>2.0805029377722299E-5</v>
      </c>
      <c r="L98" s="45">
        <f t="shared" si="9"/>
        <v>2.4032275818767565E-5</v>
      </c>
    </row>
    <row r="99" spans="1:12">
      <c r="A99" s="42">
        <v>36623</v>
      </c>
      <c r="B99" s="44">
        <v>93.86</v>
      </c>
      <c r="C99" s="44">
        <v>-1.44635944279639E-2</v>
      </c>
      <c r="D99" s="43">
        <v>0</v>
      </c>
      <c r="E99" s="39">
        <f t="shared" si="10"/>
        <v>0</v>
      </c>
      <c r="F99" s="40">
        <v>0</v>
      </c>
      <c r="G99" s="33">
        <f t="shared" si="11"/>
        <v>-0.93999999999999773</v>
      </c>
      <c r="H99" s="35">
        <f t="shared" si="7"/>
        <v>-1.0014915832090323E-2</v>
      </c>
      <c r="I99" s="35">
        <f t="shared" si="13"/>
        <v>-8.2254227374301877E-3</v>
      </c>
      <c r="J99" s="37">
        <f t="shared" si="8"/>
        <v>1.7894930946601353E-3</v>
      </c>
      <c r="K99" s="38">
        <f t="shared" si="12"/>
        <v>3.2022855358363078E-6</v>
      </c>
      <c r="L99" s="45">
        <f t="shared" si="9"/>
        <v>2.4032275818767565E-5</v>
      </c>
    </row>
    <row r="100" spans="1:12">
      <c r="A100" s="42">
        <v>36624</v>
      </c>
      <c r="B100" s="44">
        <v>92.92</v>
      </c>
      <c r="C100" s="44">
        <v>-5.3648126391250004E-3</v>
      </c>
      <c r="D100" s="43">
        <v>0</v>
      </c>
      <c r="E100" s="39">
        <f t="shared" si="10"/>
        <v>0</v>
      </c>
      <c r="F100" s="40">
        <v>0</v>
      </c>
      <c r="G100" s="33">
        <f t="shared" si="11"/>
        <v>-1.710000000000008</v>
      </c>
      <c r="H100" s="35">
        <f t="shared" si="7"/>
        <v>-1.8402927249246748E-2</v>
      </c>
      <c r="I100" s="35">
        <f t="shared" si="13"/>
        <v>-3.2070131496874164E-3</v>
      </c>
      <c r="J100" s="37">
        <f t="shared" si="8"/>
        <v>1.5195914099559331E-2</v>
      </c>
      <c r="K100" s="38">
        <f t="shared" si="12"/>
        <v>2.3091580532118606E-4</v>
      </c>
      <c r="L100" s="45">
        <f t="shared" si="9"/>
        <v>2.4032275818767565E-5</v>
      </c>
    </row>
    <row r="101" spans="1:12">
      <c r="A101" s="42">
        <v>36625</v>
      </c>
      <c r="B101" s="44">
        <v>91.21</v>
      </c>
      <c r="C101" s="44">
        <v>1.9792051631419998E-3</v>
      </c>
      <c r="D101" s="43">
        <v>0</v>
      </c>
      <c r="E101" s="39">
        <f t="shared" si="10"/>
        <v>0</v>
      </c>
      <c r="F101" s="40">
        <v>0</v>
      </c>
      <c r="G101" s="33">
        <f t="shared" si="11"/>
        <v>0</v>
      </c>
      <c r="H101" s="35">
        <f t="shared" si="7"/>
        <v>0</v>
      </c>
      <c r="I101" s="35">
        <f xml:space="preserve"> _xlfn.FORECAST.LINEAR(C101,H$2:H$121,C$2:C$121)</f>
        <v>8.4356089492360618E-4</v>
      </c>
      <c r="J101" s="37">
        <f t="shared" si="8"/>
        <v>8.4356089492360618E-4</v>
      </c>
      <c r="K101" s="38">
        <f t="shared" si="12"/>
        <v>7.1159498344431537E-7</v>
      </c>
      <c r="L101" s="45">
        <f t="shared" si="9"/>
        <v>2.4032275818767565E-5</v>
      </c>
    </row>
    <row r="102" spans="1:12">
      <c r="A102" s="42">
        <v>36626</v>
      </c>
      <c r="B102" s="44">
        <v>91.21</v>
      </c>
      <c r="C102" s="44">
        <v>-1.36563981392539E-2</v>
      </c>
      <c r="D102" s="43">
        <v>0</v>
      </c>
      <c r="E102" s="39">
        <f t="shared" si="10"/>
        <v>0</v>
      </c>
      <c r="F102" s="40">
        <v>0</v>
      </c>
      <c r="G102" s="33">
        <f t="shared" si="11"/>
        <v>-0.53999999999999204</v>
      </c>
      <c r="H102" s="35">
        <f t="shared" si="7"/>
        <v>-5.9204034645323114E-3</v>
      </c>
      <c r="I102" s="35">
        <f t="shared" si="13"/>
        <v>-7.7802157098892421E-3</v>
      </c>
      <c r="J102" s="37">
        <f t="shared" si="8"/>
        <v>-1.8598122453569307E-3</v>
      </c>
      <c r="K102" s="38">
        <f t="shared" si="12"/>
        <v>3.4589015879795881E-6</v>
      </c>
      <c r="L102" s="45">
        <f t="shared" si="9"/>
        <v>2.4032275818767565E-5</v>
      </c>
    </row>
    <row r="103" spans="1:12">
      <c r="A103" s="42">
        <v>36627</v>
      </c>
      <c r="B103" s="44">
        <v>90.67</v>
      </c>
      <c r="C103" s="44">
        <v>-1.1944443828385E-2</v>
      </c>
      <c r="D103" s="43">
        <v>0</v>
      </c>
      <c r="E103" s="39">
        <f t="shared" si="10"/>
        <v>0</v>
      </c>
      <c r="F103" s="40">
        <v>0</v>
      </c>
      <c r="G103" s="33">
        <f t="shared" si="11"/>
        <v>-0.79999999999999716</v>
      </c>
      <c r="H103" s="35">
        <f t="shared" si="7"/>
        <v>-8.8232050292268351E-3</v>
      </c>
      <c r="I103" s="35">
        <f t="shared" si="13"/>
        <v>-6.8359917327870945E-3</v>
      </c>
      <c r="J103" s="37">
        <f t="shared" si="8"/>
        <v>1.9872132964397406E-3</v>
      </c>
      <c r="K103" s="38">
        <f t="shared" si="12"/>
        <v>3.9490166855469005E-6</v>
      </c>
      <c r="L103" s="45">
        <f t="shared" si="9"/>
        <v>2.4032275818767565E-5</v>
      </c>
    </row>
    <row r="104" spans="1:12">
      <c r="A104" s="42">
        <v>36628</v>
      </c>
      <c r="B104" s="44">
        <v>89.87</v>
      </c>
      <c r="C104" s="44">
        <v>1.59345426496E-4</v>
      </c>
      <c r="D104" s="43">
        <v>0</v>
      </c>
      <c r="E104" s="39">
        <f t="shared" si="10"/>
        <v>0</v>
      </c>
      <c r="F104" s="40">
        <v>0</v>
      </c>
      <c r="G104" s="33">
        <f t="shared" si="11"/>
        <v>1.9999999999996021E-2</v>
      </c>
      <c r="H104" s="35">
        <f t="shared" si="7"/>
        <v>2.2254367419601668E-4</v>
      </c>
      <c r="I104" s="35">
        <f t="shared" si="13"/>
        <v>-1.6017804097813714E-4</v>
      </c>
      <c r="J104" s="37">
        <f t="shared" si="8"/>
        <v>-3.8272171517415382E-4</v>
      </c>
      <c r="K104" s="38">
        <f t="shared" si="12"/>
        <v>1.4647591126584612E-7</v>
      </c>
      <c r="L104" s="45">
        <f t="shared" si="9"/>
        <v>2.4032275818767565E-5</v>
      </c>
    </row>
    <row r="105" spans="1:12">
      <c r="A105" s="42">
        <v>36629</v>
      </c>
      <c r="B105" s="44">
        <v>89.89</v>
      </c>
      <c r="C105" s="44">
        <v>-8.00434623665E-4</v>
      </c>
      <c r="D105" s="43">
        <v>0</v>
      </c>
      <c r="E105" s="39">
        <f t="shared" si="10"/>
        <v>0</v>
      </c>
      <c r="F105" s="40">
        <v>0</v>
      </c>
      <c r="G105" s="33">
        <f t="shared" si="11"/>
        <v>-0.42000000000000171</v>
      </c>
      <c r="H105" s="35">
        <f t="shared" si="7"/>
        <v>-4.6723773500945793E-3</v>
      </c>
      <c r="I105" s="35">
        <f t="shared" si="13"/>
        <v>-6.895422479273011E-4</v>
      </c>
      <c r="J105" s="37">
        <f t="shared" si="8"/>
        <v>3.9828351021672787E-3</v>
      </c>
      <c r="K105" s="38">
        <f t="shared" si="12"/>
        <v>1.5862975451055838E-5</v>
      </c>
      <c r="L105" s="45">
        <f t="shared" si="9"/>
        <v>2.4032275818767565E-5</v>
      </c>
    </row>
    <row r="106" spans="1:12">
      <c r="A106" s="42">
        <v>36630</v>
      </c>
      <c r="B106" s="44">
        <v>89.47</v>
      </c>
      <c r="C106" s="44">
        <v>-2.5080271315590002E-3</v>
      </c>
      <c r="D106" s="43">
        <v>0</v>
      </c>
      <c r="E106" s="39">
        <f t="shared" si="10"/>
        <v>0</v>
      </c>
      <c r="F106" s="40">
        <v>0</v>
      </c>
      <c r="G106" s="33">
        <f t="shared" si="11"/>
        <v>-0.45999999999999375</v>
      </c>
      <c r="H106" s="35">
        <f t="shared" si="7"/>
        <v>-5.1413881748071282E-3</v>
      </c>
      <c r="I106" s="35">
        <f t="shared" si="13"/>
        <v>-1.6313604838679298E-3</v>
      </c>
      <c r="J106" s="37">
        <f t="shared" si="8"/>
        <v>3.5100276909391984E-3</v>
      </c>
      <c r="K106" s="38">
        <f t="shared" si="12"/>
        <v>1.2320294391159961E-5</v>
      </c>
      <c r="L106" s="45">
        <f t="shared" si="9"/>
        <v>2.4032275818767565E-5</v>
      </c>
    </row>
    <row r="107" spans="1:12">
      <c r="A107" s="42">
        <v>36631</v>
      </c>
      <c r="B107" s="44">
        <v>89.01</v>
      </c>
      <c r="C107" s="44">
        <v>-5.6514289398859998E-3</v>
      </c>
      <c r="D107" s="43">
        <v>0</v>
      </c>
      <c r="E107" s="39">
        <f t="shared" si="10"/>
        <v>0</v>
      </c>
      <c r="F107" s="40">
        <v>0</v>
      </c>
      <c r="G107" s="33">
        <f t="shared" si="11"/>
        <v>-0.90000000000000568</v>
      </c>
      <c r="H107" s="35">
        <f t="shared" si="7"/>
        <v>-1.0111223458038486E-2</v>
      </c>
      <c r="I107" s="35">
        <f t="shared" si="13"/>
        <v>-3.3650956298614918E-3</v>
      </c>
      <c r="J107" s="37">
        <f t="shared" si="8"/>
        <v>6.7461278281769951E-3</v>
      </c>
      <c r="K107" s="38">
        <f t="shared" si="12"/>
        <v>4.5510240674104062E-5</v>
      </c>
      <c r="L107" s="45">
        <f t="shared" si="9"/>
        <v>2.4032275818767565E-5</v>
      </c>
    </row>
    <row r="108" spans="1:12">
      <c r="A108" s="42">
        <v>36632</v>
      </c>
      <c r="B108" s="44">
        <v>88.11</v>
      </c>
      <c r="C108" s="44">
        <v>-1.10267193961289E-2</v>
      </c>
      <c r="D108" s="43">
        <v>0</v>
      </c>
      <c r="E108" s="39">
        <f t="shared" si="10"/>
        <v>0</v>
      </c>
      <c r="F108" s="40">
        <v>0</v>
      </c>
      <c r="G108" s="33">
        <f t="shared" si="11"/>
        <v>-0.98000000000000398</v>
      </c>
      <c r="H108" s="35">
        <f t="shared" si="7"/>
        <v>-1.1122460560662854E-2</v>
      </c>
      <c r="I108" s="35">
        <f t="shared" si="13"/>
        <v>-6.3298231932371954E-3</v>
      </c>
      <c r="J108" s="37">
        <f t="shared" si="8"/>
        <v>4.7926373674256582E-3</v>
      </c>
      <c r="K108" s="38">
        <f t="shared" si="12"/>
        <v>2.2969372935644744E-5</v>
      </c>
      <c r="L108" s="45">
        <f t="shared" si="9"/>
        <v>2.4032275818767565E-5</v>
      </c>
    </row>
    <row r="109" spans="1:12">
      <c r="A109" s="42">
        <v>36633</v>
      </c>
      <c r="B109" s="44">
        <v>87.13</v>
      </c>
      <c r="C109" s="44">
        <v>-7.8228244080219903E-3</v>
      </c>
      <c r="D109" s="43">
        <v>0</v>
      </c>
      <c r="E109" s="39">
        <f t="shared" si="10"/>
        <v>0</v>
      </c>
      <c r="F109" s="40">
        <v>0</v>
      </c>
      <c r="G109" s="33">
        <f t="shared" si="11"/>
        <v>-1.1700000000000017</v>
      </c>
      <c r="H109" s="35">
        <f t="shared" si="7"/>
        <v>-1.342821071961439E-2</v>
      </c>
      <c r="I109" s="35">
        <f t="shared" si="13"/>
        <v>-4.5627231902280558E-3</v>
      </c>
      <c r="J109" s="37">
        <f t="shared" si="8"/>
        <v>8.8654875293863351E-3</v>
      </c>
      <c r="K109" s="38">
        <f t="shared" si="12"/>
        <v>7.8596869133704627E-5</v>
      </c>
      <c r="L109" s="45">
        <f t="shared" si="9"/>
        <v>2.4032275818767565E-5</v>
      </c>
    </row>
    <row r="110" spans="1:12">
      <c r="A110" s="42">
        <v>36634</v>
      </c>
      <c r="B110" s="44">
        <v>85.96</v>
      </c>
      <c r="C110" s="44">
        <v>3.0416862063721E-2</v>
      </c>
      <c r="D110" s="43">
        <v>0</v>
      </c>
      <c r="E110" s="39">
        <f t="shared" si="10"/>
        <v>0</v>
      </c>
      <c r="F110" s="40">
        <v>0</v>
      </c>
      <c r="G110" s="33">
        <f t="shared" si="11"/>
        <v>1.8000000000000114</v>
      </c>
      <c r="H110" s="35">
        <f t="shared" si="7"/>
        <v>2.093997208003736E-2</v>
      </c>
      <c r="I110" s="35">
        <f t="shared" si="13"/>
        <v>1.652827708603654E-2</v>
      </c>
      <c r="J110" s="37">
        <f t="shared" si="8"/>
        <v>-4.4116949940008199E-3</v>
      </c>
      <c r="K110" s="38">
        <f t="shared" si="12"/>
        <v>1.9463052720091893E-5</v>
      </c>
      <c r="L110" s="45">
        <f t="shared" si="9"/>
        <v>2.4032275818767565E-5</v>
      </c>
    </row>
    <row r="111" spans="1:12">
      <c r="A111" s="42">
        <v>36635</v>
      </c>
      <c r="B111" s="44">
        <v>87.76</v>
      </c>
      <c r="C111" s="44">
        <v>-6.2608122104580001E-3</v>
      </c>
      <c r="D111" s="43">
        <v>0</v>
      </c>
      <c r="E111" s="39">
        <f t="shared" si="10"/>
        <v>0</v>
      </c>
      <c r="F111" s="40">
        <v>0</v>
      </c>
      <c r="G111" s="33">
        <f t="shared" si="11"/>
        <v>7.9999999999998295E-2</v>
      </c>
      <c r="H111" s="35">
        <f t="shared" si="7"/>
        <v>9.1157702825886834E-4</v>
      </c>
      <c r="I111" s="35">
        <f t="shared" si="13"/>
        <v>-3.7011993983241953E-3</v>
      </c>
      <c r="J111" s="37">
        <f t="shared" si="8"/>
        <v>-4.6127764265830639E-3</v>
      </c>
      <c r="K111" s="38">
        <f t="shared" si="12"/>
        <v>2.127770636164042E-5</v>
      </c>
      <c r="L111" s="45">
        <f t="shared" si="9"/>
        <v>2.4032275818767565E-5</v>
      </c>
    </row>
    <row r="112" spans="1:12">
      <c r="A112" s="42">
        <v>36636</v>
      </c>
      <c r="B112" s="44">
        <v>87.84</v>
      </c>
      <c r="C112" s="44">
        <v>1.50590091286189E-2</v>
      </c>
      <c r="D112" s="43">
        <v>0</v>
      </c>
      <c r="E112" s="39">
        <f t="shared" si="10"/>
        <v>0</v>
      </c>
      <c r="F112" s="40">
        <v>0</v>
      </c>
      <c r="G112" s="33">
        <f t="shared" si="11"/>
        <v>0.68999999999999773</v>
      </c>
      <c r="H112" s="35">
        <f t="shared" si="7"/>
        <v>7.8551912568305751E-3</v>
      </c>
      <c r="I112" s="35">
        <f t="shared" si="13"/>
        <v>8.0576929787002302E-3</v>
      </c>
      <c r="J112" s="37">
        <f t="shared" si="8"/>
        <v>2.0250172186965509E-4</v>
      </c>
      <c r="K112" s="38">
        <f t="shared" si="12"/>
        <v>4.1006947360175149E-8</v>
      </c>
      <c r="L112" s="45">
        <f t="shared" si="9"/>
        <v>2.4032275818767565E-5</v>
      </c>
    </row>
    <row r="113" spans="1:14">
      <c r="A113" s="42">
        <v>36637</v>
      </c>
      <c r="B113" s="44">
        <v>88.53</v>
      </c>
      <c r="C113" s="44">
        <v>-5.8733608702499999E-3</v>
      </c>
      <c r="D113" s="43">
        <v>0</v>
      </c>
      <c r="E113" s="39">
        <f t="shared" si="10"/>
        <v>0</v>
      </c>
      <c r="F113" s="40">
        <v>0</v>
      </c>
      <c r="G113" s="33">
        <f t="shared" si="11"/>
        <v>-0.32999999999999829</v>
      </c>
      <c r="H113" s="35">
        <f t="shared" si="7"/>
        <v>-3.7275499830565716E-3</v>
      </c>
      <c r="I113" s="35">
        <f t="shared" si="13"/>
        <v>-3.487501612663623E-3</v>
      </c>
      <c r="J113" s="37">
        <f t="shared" si="8"/>
        <v>2.400483703929486E-4</v>
      </c>
      <c r="K113" s="38">
        <f t="shared" si="12"/>
        <v>5.7623220128310241E-8</v>
      </c>
      <c r="L113" s="45">
        <f t="shared" si="9"/>
        <v>2.4032275818767565E-5</v>
      </c>
    </row>
    <row r="114" spans="1:14">
      <c r="A114" s="42">
        <v>36638</v>
      </c>
      <c r="B114" s="44">
        <v>88.2</v>
      </c>
      <c r="C114" s="44">
        <v>1.3658529140501001E-2</v>
      </c>
      <c r="D114" s="43">
        <v>0</v>
      </c>
      <c r="E114" s="39">
        <f t="shared" si="10"/>
        <v>0</v>
      </c>
      <c r="F114" s="40">
        <v>0</v>
      </c>
      <c r="G114" s="33">
        <f t="shared" si="11"/>
        <v>1.2599999999999909</v>
      </c>
      <c r="H114" s="35">
        <f t="shared" si="7"/>
        <v>1.4285714285714183E-2</v>
      </c>
      <c r="I114" s="35">
        <f t="shared" si="13"/>
        <v>7.2852618595767972E-3</v>
      </c>
      <c r="J114" s="37">
        <f t="shared" si="8"/>
        <v>-7.0004524261373857E-3</v>
      </c>
      <c r="K114" s="38">
        <f t="shared" si="12"/>
        <v>4.900633417061281E-5</v>
      </c>
      <c r="L114" s="45">
        <f t="shared" si="9"/>
        <v>2.4032275818767565E-5</v>
      </c>
    </row>
    <row r="115" spans="1:14">
      <c r="A115" s="42">
        <v>36639</v>
      </c>
      <c r="B115" s="44">
        <v>89.46</v>
      </c>
      <c r="C115" s="44">
        <v>1.2320448738375E-2</v>
      </c>
      <c r="D115" s="43">
        <v>0</v>
      </c>
      <c r="E115" s="39">
        <f t="shared" si="10"/>
        <v>0</v>
      </c>
      <c r="F115" s="40">
        <v>0</v>
      </c>
      <c r="G115" s="33">
        <f t="shared" si="11"/>
        <v>0.78000000000000114</v>
      </c>
      <c r="H115" s="35">
        <f t="shared" si="7"/>
        <v>8.718980549966478E-3</v>
      </c>
      <c r="I115" s="35">
        <f t="shared" si="13"/>
        <v>6.5472470708897142E-3</v>
      </c>
      <c r="J115" s="37">
        <f t="shared" si="8"/>
        <v>-2.1717334790767638E-3</v>
      </c>
      <c r="K115" s="38">
        <f t="shared" si="12"/>
        <v>4.7164263041428648E-6</v>
      </c>
      <c r="L115" s="45">
        <f t="shared" si="9"/>
        <v>2.4032275818767565E-5</v>
      </c>
    </row>
    <row r="116" spans="1:14">
      <c r="A116" s="42">
        <v>36640</v>
      </c>
      <c r="B116" s="44">
        <v>90.24</v>
      </c>
      <c r="C116" s="44">
        <v>4.5088923347889999E-3</v>
      </c>
      <c r="D116" s="43">
        <v>0</v>
      </c>
      <c r="E116" s="39">
        <f t="shared" si="10"/>
        <v>0</v>
      </c>
      <c r="F116" s="40">
        <v>0</v>
      </c>
      <c r="G116" s="33">
        <f t="shared" si="11"/>
        <v>-0.11999999999999034</v>
      </c>
      <c r="H116" s="35">
        <f t="shared" si="7"/>
        <v>-1.3297872340424463E-3</v>
      </c>
      <c r="I116" s="35">
        <f t="shared" si="13"/>
        <v>2.2388033186682482E-3</v>
      </c>
      <c r="J116" s="37">
        <f t="shared" si="8"/>
        <v>3.5685905527106944E-3</v>
      </c>
      <c r="K116" s="38">
        <f t="shared" si="12"/>
        <v>1.2734838532896019E-5</v>
      </c>
      <c r="L116" s="45">
        <f t="shared" si="9"/>
        <v>2.4032275818767565E-5</v>
      </c>
    </row>
    <row r="117" spans="1:14">
      <c r="A117" s="42">
        <v>36641</v>
      </c>
      <c r="B117" s="44">
        <v>90.12</v>
      </c>
      <c r="C117" s="44">
        <v>-6.4140981772059904E-3</v>
      </c>
      <c r="D117" s="43">
        <v>0</v>
      </c>
      <c r="E117" s="39">
        <f t="shared" si="10"/>
        <v>0</v>
      </c>
      <c r="F117" s="40">
        <v>0</v>
      </c>
      <c r="G117" s="33">
        <f t="shared" si="11"/>
        <v>-0.26000000000000512</v>
      </c>
      <c r="H117" s="35">
        <f t="shared" si="7"/>
        <v>-2.8850421660009443E-3</v>
      </c>
      <c r="I117" s="35">
        <f t="shared" si="13"/>
        <v>-3.7857438772497306E-3</v>
      </c>
      <c r="J117" s="37">
        <f t="shared" si="8"/>
        <v>-9.0070171124878627E-4</v>
      </c>
      <c r="K117" s="38">
        <f t="shared" si="12"/>
        <v>8.1126357264649193E-7</v>
      </c>
      <c r="L117" s="45">
        <f t="shared" si="9"/>
        <v>2.4032275818767565E-5</v>
      </c>
    </row>
    <row r="118" spans="1:14">
      <c r="A118" s="42">
        <v>36642</v>
      </c>
      <c r="B118" s="44">
        <v>89.86</v>
      </c>
      <c r="C118" s="44">
        <v>-1.3775960333308E-2</v>
      </c>
      <c r="D118" s="43">
        <v>0</v>
      </c>
      <c r="E118" s="39">
        <f t="shared" si="10"/>
        <v>0</v>
      </c>
      <c r="F118" s="40">
        <v>0</v>
      </c>
      <c r="G118" s="33">
        <f t="shared" si="11"/>
        <v>-0.46999999999999886</v>
      </c>
      <c r="H118" s="35">
        <f t="shared" si="7"/>
        <v>-5.2303583351880579E-3</v>
      </c>
      <c r="I118" s="35">
        <f t="shared" si="13"/>
        <v>-7.8461599291152345E-3</v>
      </c>
      <c r="J118" s="37">
        <f t="shared" si="8"/>
        <v>-2.6158015939271766E-3</v>
      </c>
      <c r="K118" s="38">
        <f t="shared" si="12"/>
        <v>6.8424179787919577E-6</v>
      </c>
      <c r="L118" s="45">
        <f t="shared" si="9"/>
        <v>2.4032275818767565E-5</v>
      </c>
    </row>
    <row r="119" spans="1:14">
      <c r="A119" s="42">
        <v>36643</v>
      </c>
      <c r="B119" s="44">
        <v>89.39</v>
      </c>
      <c r="C119" s="44">
        <v>9.6574634792559993E-3</v>
      </c>
      <c r="D119" s="43">
        <v>0</v>
      </c>
      <c r="E119" s="39">
        <f t="shared" si="10"/>
        <v>0</v>
      </c>
      <c r="F119" s="40">
        <v>0</v>
      </c>
      <c r="G119" s="33">
        <f t="shared" si="11"/>
        <v>0.56000000000000227</v>
      </c>
      <c r="H119" s="35">
        <f t="shared" si="7"/>
        <v>6.2646828504307221E-3</v>
      </c>
      <c r="I119" s="35">
        <f t="shared" si="13"/>
        <v>5.0784844313929121E-3</v>
      </c>
      <c r="J119" s="37">
        <f t="shared" si="8"/>
        <v>-1.1861984190378099E-3</v>
      </c>
      <c r="K119" s="38">
        <f t="shared" si="12"/>
        <v>1.4070666893277999E-6</v>
      </c>
      <c r="L119" s="45">
        <f xml:space="preserve"> AVERAGE(K$2:K$121)</f>
        <v>2.4032275818767565E-5</v>
      </c>
    </row>
    <row r="120" spans="1:14">
      <c r="A120" s="42">
        <v>36644</v>
      </c>
      <c r="B120" s="44">
        <v>89.95</v>
      </c>
      <c r="C120" s="44">
        <v>-1.2840034598048999E-2</v>
      </c>
      <c r="D120" s="43">
        <v>0</v>
      </c>
      <c r="E120" s="39">
        <f t="shared" si="10"/>
        <v>0</v>
      </c>
      <c r="F120" s="40">
        <v>0</v>
      </c>
      <c r="G120" s="33">
        <f t="shared" si="11"/>
        <v>-0.43999999999999773</v>
      </c>
      <c r="H120" s="35">
        <f t="shared" si="7"/>
        <v>-4.8916064480266563E-3</v>
      </c>
      <c r="I120" s="35">
        <f t="shared" si="13"/>
        <v>-7.3299525079195292E-3</v>
      </c>
      <c r="J120" s="37">
        <f t="shared" si="8"/>
        <v>-2.4383460598928729E-3</v>
      </c>
      <c r="K120" s="38">
        <f t="shared" si="12"/>
        <v>5.9455315077950973E-6</v>
      </c>
      <c r="L120" s="45">
        <f t="shared" si="9"/>
        <v>2.4032275818767565E-5</v>
      </c>
    </row>
    <row r="121" spans="1:14" ht="17">
      <c r="A121" s="42">
        <v>36645</v>
      </c>
      <c r="B121" s="44">
        <v>89.51</v>
      </c>
      <c r="C121" s="44">
        <v>-1.274572100424E-2</v>
      </c>
      <c r="D121" s="43">
        <v>0</v>
      </c>
      <c r="E121" s="39">
        <f t="shared" si="10"/>
        <v>0</v>
      </c>
      <c r="F121" s="40">
        <v>0</v>
      </c>
      <c r="G121" s="33">
        <f t="shared" si="11"/>
        <v>-1.3200000000000074</v>
      </c>
      <c r="H121" s="35">
        <f t="shared" si="7"/>
        <v>-1.4746955647413778E-2</v>
      </c>
      <c r="I121" s="35">
        <f t="shared" si="13"/>
        <v>-7.2779340889256652E-3</v>
      </c>
      <c r="J121" s="37">
        <f t="shared" si="8"/>
        <v>7.4690215584881127E-3</v>
      </c>
      <c r="K121" s="38">
        <f t="shared" si="12"/>
        <v>5.5786283041160196E-5</v>
      </c>
      <c r="L121" s="45">
        <f t="shared" si="9"/>
        <v>2.4032275818767565E-5</v>
      </c>
      <c r="N121" s="41"/>
    </row>
    <row r="122" spans="1:14">
      <c r="A122" s="42">
        <v>36646</v>
      </c>
      <c r="B122" s="44">
        <v>88.19</v>
      </c>
      <c r="C122" s="44">
        <v>1.52284176220439E-2</v>
      </c>
      <c r="D122" s="43">
        <f xml:space="preserve"> I122/SQRT(L122)</f>
        <v>1.6627247402825291</v>
      </c>
      <c r="E122" s="39">
        <f t="shared" si="10"/>
        <v>1</v>
      </c>
      <c r="F122" s="40">
        <v>1</v>
      </c>
      <c r="G122" s="33">
        <f t="shared" si="11"/>
        <v>0.32999999999999829</v>
      </c>
      <c r="H122" s="35">
        <f t="shared" si="7"/>
        <v>3.7419208527043691E-3</v>
      </c>
      <c r="I122" s="35">
        <f xml:space="preserve"> _xlfn.FORECAST.LINEAR(C122,H$2:H$121,C$2:C$121)</f>
        <v>8.151129795559816E-3</v>
      </c>
      <c r="J122" s="37">
        <f xml:space="preserve"> I122-H122</f>
        <v>4.4092089428554469E-3</v>
      </c>
      <c r="K122" s="38">
        <f t="shared" si="12"/>
        <v>1.9441123501756448E-5</v>
      </c>
      <c r="L122" s="45">
        <f xml:space="preserve"> AVERAGE(K$2:K$121)</f>
        <v>2.4032275818767565E-5</v>
      </c>
    </row>
    <row r="123" spans="1:14">
      <c r="A123" s="42">
        <v>36647</v>
      </c>
      <c r="B123" s="44">
        <v>88.52</v>
      </c>
      <c r="C123" s="44">
        <v>1.461882431246E-2</v>
      </c>
      <c r="D123" s="43">
        <f t="shared" ref="D123:D186" si="14" xml:space="preserve"> I123/L123</f>
        <v>325.69235471514827</v>
      </c>
      <c r="E123" s="39">
        <f t="shared" si="10"/>
        <v>1</v>
      </c>
      <c r="F123" s="40">
        <v>1</v>
      </c>
      <c r="G123" s="33">
        <f t="shared" si="11"/>
        <v>-0.23999999999999488</v>
      </c>
      <c r="H123" s="35">
        <f t="shared" si="7"/>
        <v>-2.7112516945322516E-3</v>
      </c>
      <c r="I123" s="35">
        <f t="shared" ref="I123:I186" si="15" xml:space="preserve"> _xlfn.FORECAST.LINEAR(C123,H$2:H$121,C$2:C$121)</f>
        <v>7.8149101806227628E-3</v>
      </c>
      <c r="J123" s="37">
        <f t="shared" si="8"/>
        <v>1.0526161875155014E-2</v>
      </c>
      <c r="K123" s="38">
        <f t="shared" si="12"/>
        <v>1.1080008382196691E-4</v>
      </c>
      <c r="L123" s="45">
        <f xml:space="preserve"> AVERAGE(K3:K122)</f>
        <v>2.3994760906984482E-5</v>
      </c>
    </row>
    <row r="124" spans="1:14">
      <c r="A124" s="42">
        <v>36648</v>
      </c>
      <c r="B124" s="44">
        <v>88.28</v>
      </c>
      <c r="C124" s="44">
        <v>3.7655963199699998E-4</v>
      </c>
      <c r="D124" s="43">
        <f t="shared" si="14"/>
        <v>-1.627375631579846</v>
      </c>
      <c r="E124" s="39">
        <f t="shared" si="10"/>
        <v>-1</v>
      </c>
      <c r="F124" s="40">
        <v>0.55274214151434098</v>
      </c>
      <c r="G124" s="33">
        <f t="shared" si="11"/>
        <v>0.15000000000000568</v>
      </c>
      <c r="H124" s="35">
        <f t="shared" si="7"/>
        <v>1.699139102854618E-3</v>
      </c>
      <c r="I124" s="35">
        <f t="shared" si="15"/>
        <v>-4.037410713533522E-5</v>
      </c>
      <c r="J124" s="37">
        <f t="shared" si="8"/>
        <v>-1.7395132099899532E-3</v>
      </c>
      <c r="K124" s="38">
        <f t="shared" si="12"/>
        <v>3.025906207729551E-6</v>
      </c>
      <c r="L124" s="45">
        <f xml:space="preserve"> AVERAGE(K4:K123)</f>
        <v>2.480933495123083E-5</v>
      </c>
    </row>
    <row r="125" spans="1:14">
      <c r="A125" s="42">
        <v>36649</v>
      </c>
      <c r="B125" s="44">
        <v>88.43</v>
      </c>
      <c r="C125" s="44">
        <v>-2.4619719933639999E-3</v>
      </c>
      <c r="D125" s="43">
        <f t="shared" si="14"/>
        <v>-64.754151723470088</v>
      </c>
      <c r="E125" s="39">
        <f t="shared" si="10"/>
        <v>-1</v>
      </c>
      <c r="F125" s="40">
        <v>-1</v>
      </c>
      <c r="G125" s="33">
        <f t="shared" si="11"/>
        <v>-0.29000000000000625</v>
      </c>
      <c r="H125" s="35">
        <f t="shared" si="7"/>
        <v>-3.279430057672806E-3</v>
      </c>
      <c r="I125" s="35">
        <f t="shared" si="15"/>
        <v>-1.6059588913859431E-3</v>
      </c>
      <c r="J125" s="37">
        <f t="shared" si="8"/>
        <v>1.6734711662868629E-3</v>
      </c>
      <c r="K125" s="38">
        <f t="shared" si="12"/>
        <v>2.8005057443935131E-6</v>
      </c>
      <c r="L125" s="45">
        <f xml:space="preserve"> AVERAGE(K5:K124)</f>
        <v>2.4800863707459621E-5</v>
      </c>
    </row>
    <row r="126" spans="1:14">
      <c r="A126" s="42">
        <v>36650</v>
      </c>
      <c r="B126" s="44">
        <v>88.14</v>
      </c>
      <c r="C126" s="44">
        <v>-6.6429757368969998E-3</v>
      </c>
      <c r="D126" s="43">
        <f t="shared" si="14"/>
        <v>-158.53839647141524</v>
      </c>
      <c r="E126" s="39">
        <f t="shared" si="10"/>
        <v>-1</v>
      </c>
      <c r="F126" s="40">
        <v>-1</v>
      </c>
      <c r="G126" s="33">
        <f t="shared" si="11"/>
        <v>-0.84999999999999432</v>
      </c>
      <c r="H126" s="35">
        <f t="shared" si="7"/>
        <v>-9.6437485818016144E-3</v>
      </c>
      <c r="I126" s="35">
        <f t="shared" si="15"/>
        <v>-3.9119807039622338E-3</v>
      </c>
      <c r="J126" s="37">
        <f t="shared" si="8"/>
        <v>5.7317678778393806E-3</v>
      </c>
      <c r="K126" s="38">
        <f t="shared" si="12"/>
        <v>3.2853163005431356E-5</v>
      </c>
      <c r="L126" s="45">
        <f t="shared" ref="L126:L187" si="16" xml:space="preserve"> AVERAGE(K6:K125)</f>
        <v>2.4675288706276093E-5</v>
      </c>
    </row>
    <row r="127" spans="1:14">
      <c r="A127" s="42">
        <v>36651</v>
      </c>
      <c r="B127" s="44">
        <v>87.29</v>
      </c>
      <c r="C127" s="44">
        <v>3.513355379275E-3</v>
      </c>
      <c r="D127" s="43">
        <f t="shared" si="14"/>
        <v>68.068502129821042</v>
      </c>
      <c r="E127" s="39">
        <f t="shared" si="10"/>
        <v>1</v>
      </c>
      <c r="F127" s="40">
        <v>1</v>
      </c>
      <c r="G127" s="33">
        <f t="shared" si="11"/>
        <v>1.1099999999999994</v>
      </c>
      <c r="H127" s="35">
        <f t="shared" si="7"/>
        <v>1.2716233245503486E-2</v>
      </c>
      <c r="I127" s="35">
        <f t="shared" si="15"/>
        <v>1.6897174829542728E-3</v>
      </c>
      <c r="J127" s="37">
        <f t="shared" si="8"/>
        <v>-1.1026515762549214E-2</v>
      </c>
      <c r="K127" s="38">
        <f t="shared" si="12"/>
        <v>1.2158404986174626E-4</v>
      </c>
      <c r="L127" s="45">
        <f t="shared" si="16"/>
        <v>2.4823779429311138E-5</v>
      </c>
    </row>
    <row r="128" spans="1:14">
      <c r="A128" s="42">
        <v>36652</v>
      </c>
      <c r="B128" s="44">
        <v>88.4</v>
      </c>
      <c r="C128" s="44">
        <v>-4.8403143225939898E-3</v>
      </c>
      <c r="D128" s="43">
        <f t="shared" si="14"/>
        <v>-113.04543694859281</v>
      </c>
      <c r="E128" s="39">
        <f t="shared" si="10"/>
        <v>-1</v>
      </c>
      <c r="F128" s="40">
        <v>-1</v>
      </c>
      <c r="G128" s="33">
        <f t="shared" si="11"/>
        <v>0.35999999999999943</v>
      </c>
      <c r="H128" s="35">
        <f t="shared" si="7"/>
        <v>4.0723981900452422E-3</v>
      </c>
      <c r="I128" s="35">
        <f t="shared" si="15"/>
        <v>-2.9177274583146538E-3</v>
      </c>
      <c r="J128" s="37">
        <f t="shared" si="8"/>
        <v>-6.990125648359896E-3</v>
      </c>
      <c r="K128" s="38">
        <f t="shared" si="12"/>
        <v>4.8861856579858854E-5</v>
      </c>
      <c r="L128" s="45">
        <f t="shared" si="16"/>
        <v>2.5810218767534018E-5</v>
      </c>
    </row>
    <row r="129" spans="1:12">
      <c r="A129" s="42">
        <v>36653</v>
      </c>
      <c r="B129" s="44">
        <v>88.76</v>
      </c>
      <c r="C129" s="44">
        <v>-1.5130872598946901E-2</v>
      </c>
      <c r="D129" s="43">
        <f t="shared" si="14"/>
        <v>-331.16548815973908</v>
      </c>
      <c r="E129" s="39">
        <f t="shared" si="10"/>
        <v>-1</v>
      </c>
      <c r="F129" s="40">
        <v>-1</v>
      </c>
      <c r="G129" s="33">
        <f t="shared" si="11"/>
        <v>-0.89000000000000057</v>
      </c>
      <c r="H129" s="35">
        <f t="shared" si="7"/>
        <v>-1.0027039206849938E-2</v>
      </c>
      <c r="I129" s="35">
        <f t="shared" si="15"/>
        <v>-8.5934582886355391E-3</v>
      </c>
      <c r="J129" s="37">
        <f t="shared" si="8"/>
        <v>1.4335809182143989E-3</v>
      </c>
      <c r="K129" s="38">
        <f t="shared" si="12"/>
        <v>2.0551542490684392E-6</v>
      </c>
      <c r="L129" s="45">
        <f t="shared" si="16"/>
        <v>2.5949135993574449E-5</v>
      </c>
    </row>
    <row r="130" spans="1:12">
      <c r="A130" s="42">
        <v>36654</v>
      </c>
      <c r="B130" s="44">
        <v>87.87</v>
      </c>
      <c r="C130" s="44">
        <v>-7.6353048725390001E-3</v>
      </c>
      <c r="D130" s="43">
        <f t="shared" si="14"/>
        <v>-172.03079899556505</v>
      </c>
      <c r="E130" s="39">
        <f t="shared" si="10"/>
        <v>-1</v>
      </c>
      <c r="F130" s="40">
        <v>-1</v>
      </c>
      <c r="G130" s="33">
        <f t="shared" si="11"/>
        <v>3.0000000000001137E-2</v>
      </c>
      <c r="H130" s="35">
        <f t="shared" ref="H130:H193" si="17" xml:space="preserve"> G130/B130</f>
        <v>3.414134516900095E-4</v>
      </c>
      <c r="I130" s="35">
        <f t="shared" si="15"/>
        <v>-4.4592972749136284E-3</v>
      </c>
      <c r="J130" s="37">
        <f t="shared" ref="J130:J183" si="18" xml:space="preserve"> I130-H130</f>
        <v>-4.8007107266036381E-3</v>
      </c>
      <c r="K130" s="38">
        <f t="shared" si="12"/>
        <v>2.3046823480527229E-5</v>
      </c>
      <c r="L130" s="45">
        <f t="shared" si="16"/>
        <v>2.5921505340613974E-5</v>
      </c>
    </row>
    <row r="131" spans="1:12">
      <c r="A131" s="42">
        <v>36655</v>
      </c>
      <c r="B131" s="44">
        <v>87.9</v>
      </c>
      <c r="C131" s="44">
        <v>2.4920320955069998E-3</v>
      </c>
      <c r="D131" s="43">
        <f t="shared" si="14"/>
        <v>43.406791493097224</v>
      </c>
      <c r="E131" s="39">
        <f t="shared" ref="E131:E194" si="19" xml:space="preserve"> IF((ABS(D131))&gt;1,(ABS(D131)/D131),(D131) )</f>
        <v>1</v>
      </c>
      <c r="F131" s="40">
        <v>1</v>
      </c>
      <c r="G131" s="33">
        <f t="shared" ref="G131:G194" si="20">B132-B131</f>
        <v>-0.1600000000000108</v>
      </c>
      <c r="H131" s="35">
        <f t="shared" si="17"/>
        <v>-1.8202502844142296E-3</v>
      </c>
      <c r="I131" s="35">
        <f t="shared" si="15"/>
        <v>1.1264092645141516E-3</v>
      </c>
      <c r="J131" s="37">
        <f t="shared" si="18"/>
        <v>2.946659548928381E-3</v>
      </c>
      <c r="K131" s="38">
        <f t="shared" ref="K131:K194" si="21" xml:space="preserve"> J131^2</f>
        <v>8.6828024972908103E-6</v>
      </c>
      <c r="L131" s="45">
        <f t="shared" si="16"/>
        <v>2.5950069695735955E-5</v>
      </c>
    </row>
    <row r="132" spans="1:12">
      <c r="A132" s="42">
        <v>36656</v>
      </c>
      <c r="B132" s="44">
        <v>87.74</v>
      </c>
      <c r="C132" s="44">
        <v>-1.5898086075568901E-2</v>
      </c>
      <c r="D132" s="43">
        <f t="shared" si="14"/>
        <v>-346.49853635099112</v>
      </c>
      <c r="E132" s="39">
        <f t="shared" si="19"/>
        <v>-1</v>
      </c>
      <c r="F132" s="40">
        <v>-1</v>
      </c>
      <c r="G132" s="33">
        <f t="shared" si="20"/>
        <v>-0.26999999999999602</v>
      </c>
      <c r="H132" s="35">
        <f t="shared" si="17"/>
        <v>-3.0772737633917944E-3</v>
      </c>
      <c r="I132" s="35">
        <f t="shared" si="15"/>
        <v>-9.0166128994701653E-3</v>
      </c>
      <c r="J132" s="37">
        <f t="shared" si="18"/>
        <v>-5.9393391360783709E-3</v>
      </c>
      <c r="K132" s="38">
        <f t="shared" si="21"/>
        <v>3.5275749373352166E-5</v>
      </c>
      <c r="L132" s="45">
        <f t="shared" si="16"/>
        <v>2.6022080769589878E-5</v>
      </c>
    </row>
    <row r="133" spans="1:12">
      <c r="A133" s="42">
        <v>36657</v>
      </c>
      <c r="B133" s="44">
        <v>87.47</v>
      </c>
      <c r="C133" s="44">
        <v>-9.7952592233130006E-3</v>
      </c>
      <c r="D133" s="43">
        <f t="shared" si="14"/>
        <v>-216.75224081269732</v>
      </c>
      <c r="E133" s="39">
        <f t="shared" si="19"/>
        <v>-1</v>
      </c>
      <c r="F133" s="40">
        <v>-1</v>
      </c>
      <c r="G133" s="33">
        <f t="shared" si="20"/>
        <v>-7.9999999999998295E-2</v>
      </c>
      <c r="H133" s="35">
        <f t="shared" si="17"/>
        <v>-9.1459929118552989E-4</v>
      </c>
      <c r="I133" s="35">
        <f t="shared" si="15"/>
        <v>-5.6506145165588087E-3</v>
      </c>
      <c r="J133" s="37">
        <f t="shared" si="18"/>
        <v>-4.7360152253732787E-3</v>
      </c>
      <c r="K133" s="38">
        <f t="shared" si="21"/>
        <v>2.2429840214967508E-5</v>
      </c>
      <c r="L133" s="45">
        <f t="shared" si="16"/>
        <v>2.6069462974741234E-5</v>
      </c>
    </row>
    <row r="134" spans="1:12">
      <c r="A134" s="42">
        <v>36658</v>
      </c>
      <c r="B134" s="44">
        <v>87.39</v>
      </c>
      <c r="C134" s="44">
        <v>1.227616287565E-3</v>
      </c>
      <c r="D134" s="43">
        <f t="shared" si="14"/>
        <v>16.343345336660011</v>
      </c>
      <c r="E134" s="39">
        <f t="shared" si="19"/>
        <v>1</v>
      </c>
      <c r="F134" s="40">
        <v>1</v>
      </c>
      <c r="G134" s="33">
        <f t="shared" si="20"/>
        <v>-0.15000000000000568</v>
      </c>
      <c r="H134" s="35">
        <f t="shared" si="17"/>
        <v>-1.7164435290079607E-3</v>
      </c>
      <c r="I134" s="35">
        <f t="shared" si="15"/>
        <v>4.2902399242715202E-4</v>
      </c>
      <c r="J134" s="37">
        <f t="shared" si="18"/>
        <v>2.1454675214351128E-3</v>
      </c>
      <c r="K134" s="38">
        <f t="shared" si="21"/>
        <v>4.603030885532926E-6</v>
      </c>
      <c r="L134" s="45">
        <f t="shared" si="16"/>
        <v>2.625068390770656E-5</v>
      </c>
    </row>
    <row r="135" spans="1:12">
      <c r="A135" s="42">
        <v>36659</v>
      </c>
      <c r="B135" s="44">
        <v>87.24</v>
      </c>
      <c r="C135" s="44">
        <v>1.6892920937803001E-2</v>
      </c>
      <c r="D135" s="43">
        <f t="shared" si="14"/>
        <v>345.01287421407693</v>
      </c>
      <c r="E135" s="39">
        <f t="shared" si="19"/>
        <v>1</v>
      </c>
      <c r="F135" s="40">
        <v>1</v>
      </c>
      <c r="G135" s="33">
        <f t="shared" si="20"/>
        <v>1</v>
      </c>
      <c r="H135" s="35">
        <f t="shared" si="17"/>
        <v>1.1462631820265934E-2</v>
      </c>
      <c r="I135" s="35">
        <f t="shared" si="15"/>
        <v>9.0691822989049983E-3</v>
      </c>
      <c r="J135" s="37">
        <f t="shared" si="18"/>
        <v>-2.3934495213609359E-3</v>
      </c>
      <c r="K135" s="38">
        <f t="shared" si="21"/>
        <v>5.7286006113028933E-6</v>
      </c>
      <c r="L135" s="45">
        <f t="shared" si="16"/>
        <v>2.6286504002391703E-5</v>
      </c>
    </row>
    <row r="136" spans="1:12">
      <c r="A136" s="42">
        <v>36660</v>
      </c>
      <c r="B136" s="44">
        <v>88.24</v>
      </c>
      <c r="C136" s="44">
        <v>1.777498652185E-3</v>
      </c>
      <c r="D136" s="43">
        <f t="shared" si="14"/>
        <v>28.036824313131465</v>
      </c>
      <c r="E136" s="39">
        <f t="shared" si="19"/>
        <v>1</v>
      </c>
      <c r="F136" s="40">
        <v>1</v>
      </c>
      <c r="G136" s="33">
        <f t="shared" si="20"/>
        <v>0.89000000000000057</v>
      </c>
      <c r="H136" s="35">
        <f t="shared" si="17"/>
        <v>1.008612873980055E-2</v>
      </c>
      <c r="I136" s="35">
        <f t="shared" si="15"/>
        <v>7.3231018994039286E-4</v>
      </c>
      <c r="J136" s="37">
        <f t="shared" si="18"/>
        <v>-9.3538185498601573E-3</v>
      </c>
      <c r="K136" s="38">
        <f t="shared" si="21"/>
        <v>8.7493921463707974E-5</v>
      </c>
      <c r="L136" s="45">
        <f t="shared" si="16"/>
        <v>2.6119584078479404E-5</v>
      </c>
    </row>
    <row r="137" spans="1:12">
      <c r="A137" s="42">
        <v>36661</v>
      </c>
      <c r="B137" s="44">
        <v>89.13</v>
      </c>
      <c r="C137" s="44">
        <v>3.2006020543799999E-4</v>
      </c>
      <c r="D137" s="43">
        <f t="shared" si="14"/>
        <v>-2.67326327841125</v>
      </c>
      <c r="E137" s="39">
        <f t="shared" si="19"/>
        <v>-1</v>
      </c>
      <c r="F137" s="40">
        <v>-0.72171225200135203</v>
      </c>
      <c r="G137" s="33">
        <f t="shared" si="20"/>
        <v>0.48000000000000398</v>
      </c>
      <c r="H137" s="35">
        <f t="shared" si="17"/>
        <v>5.3853921238640641E-3</v>
      </c>
      <c r="I137" s="35">
        <f t="shared" si="15"/>
        <v>-7.1536219880302633E-5</v>
      </c>
      <c r="J137" s="37">
        <f t="shared" si="18"/>
        <v>-5.456928343744367E-3</v>
      </c>
      <c r="K137" s="38">
        <f t="shared" si="21"/>
        <v>2.9778066948760641E-5</v>
      </c>
      <c r="L137" s="45">
        <f t="shared" si="16"/>
        <v>2.6759885738907616E-5</v>
      </c>
    </row>
    <row r="138" spans="1:12">
      <c r="A138" s="42">
        <v>36662</v>
      </c>
      <c r="B138" s="44">
        <v>89.61</v>
      </c>
      <c r="C138" s="44">
        <v>1.9332155643631999E-2</v>
      </c>
      <c r="D138" s="43">
        <f t="shared" si="14"/>
        <v>385.68926564572666</v>
      </c>
      <c r="E138" s="39">
        <f t="shared" si="19"/>
        <v>1</v>
      </c>
      <c r="F138" s="40">
        <v>1</v>
      </c>
      <c r="G138" s="33">
        <f t="shared" si="20"/>
        <v>0.34999999999999432</v>
      </c>
      <c r="H138" s="35">
        <f t="shared" si="17"/>
        <v>3.905814083249574E-3</v>
      </c>
      <c r="I138" s="35">
        <f t="shared" si="15"/>
        <v>1.0414535898823482E-2</v>
      </c>
      <c r="J138" s="37">
        <f t="shared" si="18"/>
        <v>6.5087218155739073E-3</v>
      </c>
      <c r="K138" s="38">
        <f t="shared" si="21"/>
        <v>4.2363459672527704E-5</v>
      </c>
      <c r="L138" s="45">
        <f t="shared" si="16"/>
        <v>2.7002400187071093E-5</v>
      </c>
    </row>
    <row r="139" spans="1:12">
      <c r="A139" s="42">
        <v>36663</v>
      </c>
      <c r="B139" s="44">
        <v>89.96</v>
      </c>
      <c r="C139" s="44">
        <v>-1.0620947114314E-2</v>
      </c>
      <c r="D139" s="43">
        <f t="shared" si="14"/>
        <v>-224.36283184966447</v>
      </c>
      <c r="E139" s="39">
        <f t="shared" si="19"/>
        <v>-1</v>
      </c>
      <c r="F139" s="40">
        <v>-1</v>
      </c>
      <c r="G139" s="33">
        <f t="shared" si="20"/>
        <v>-0.25999999999999091</v>
      </c>
      <c r="H139" s="35">
        <f t="shared" si="17"/>
        <v>-2.8901734104045235E-3</v>
      </c>
      <c r="I139" s="35">
        <f t="shared" si="15"/>
        <v>-6.1060205395678836E-3</v>
      </c>
      <c r="J139" s="37">
        <f t="shared" si="18"/>
        <v>-3.2158471291633601E-3</v>
      </c>
      <c r="K139" s="38">
        <f t="shared" si="21"/>
        <v>1.0341672758148225E-5</v>
      </c>
      <c r="L139" s="45">
        <f t="shared" si="16"/>
        <v>2.7214937916540719E-5</v>
      </c>
    </row>
    <row r="140" spans="1:12">
      <c r="A140" s="42">
        <v>36664</v>
      </c>
      <c r="B140" s="44">
        <v>89.7</v>
      </c>
      <c r="C140" s="44">
        <v>-7.3262909890869903E-3</v>
      </c>
      <c r="D140" s="43">
        <f t="shared" si="14"/>
        <v>-157.26789847465284</v>
      </c>
      <c r="E140" s="39">
        <f t="shared" si="19"/>
        <v>-1</v>
      </c>
      <c r="F140" s="40">
        <v>-1</v>
      </c>
      <c r="G140" s="33">
        <f t="shared" si="20"/>
        <v>4.9999999999997158E-2</v>
      </c>
      <c r="H140" s="35">
        <f t="shared" si="17"/>
        <v>5.5741360089183009E-4</v>
      </c>
      <c r="I140" s="35">
        <f t="shared" si="15"/>
        <v>-4.2888614658734073E-3</v>
      </c>
      <c r="J140" s="37">
        <f t="shared" si="18"/>
        <v>-4.8462750667652372E-3</v>
      </c>
      <c r="K140" s="38">
        <f t="shared" si="21"/>
        <v>2.3486382022750404E-5</v>
      </c>
      <c r="L140" s="45">
        <f t="shared" si="16"/>
        <v>2.727105472554306E-5</v>
      </c>
    </row>
    <row r="141" spans="1:12">
      <c r="A141" s="42">
        <v>36665</v>
      </c>
      <c r="B141" s="44">
        <v>89.75</v>
      </c>
      <c r="C141" s="44">
        <v>8.4274139314630004E-3</v>
      </c>
      <c r="D141" s="43">
        <f t="shared" si="14"/>
        <v>160.22800056431421</v>
      </c>
      <c r="E141" s="39">
        <f t="shared" si="19"/>
        <v>1</v>
      </c>
      <c r="F141" s="40">
        <v>1</v>
      </c>
      <c r="G141" s="33">
        <f t="shared" si="20"/>
        <v>0.51999999999999602</v>
      </c>
      <c r="H141" s="35">
        <f t="shared" si="17"/>
        <v>5.7938718662952204E-3</v>
      </c>
      <c r="I141" s="35">
        <f t="shared" si="15"/>
        <v>4.4000537813013718E-3</v>
      </c>
      <c r="J141" s="37">
        <f t="shared" si="18"/>
        <v>-1.3938180849938486E-3</v>
      </c>
      <c r="K141" s="38">
        <f t="shared" si="21"/>
        <v>1.9427288540559193E-6</v>
      </c>
      <c r="L141" s="45">
        <f t="shared" si="16"/>
        <v>2.7461203820834214E-5</v>
      </c>
    </row>
    <row r="142" spans="1:12">
      <c r="A142" s="42">
        <v>36666</v>
      </c>
      <c r="B142" s="44">
        <v>90.27</v>
      </c>
      <c r="C142" s="44">
        <v>1.0767399874809E-2</v>
      </c>
      <c r="D142" s="43">
        <f t="shared" si="14"/>
        <v>214.48127626330671</v>
      </c>
      <c r="E142" s="39">
        <f t="shared" si="19"/>
        <v>1</v>
      </c>
      <c r="F142" s="40">
        <v>1</v>
      </c>
      <c r="G142" s="33">
        <f t="shared" si="20"/>
        <v>1.0300000000000011</v>
      </c>
      <c r="H142" s="35">
        <f t="shared" si="17"/>
        <v>1.1410213803035351E-2</v>
      </c>
      <c r="I142" s="35">
        <f t="shared" si="15"/>
        <v>5.6906669826945009E-3</v>
      </c>
      <c r="J142" s="37">
        <f t="shared" si="18"/>
        <v>-5.7195468203408498E-3</v>
      </c>
      <c r="K142" s="38">
        <f t="shared" si="21"/>
        <v>3.2713215830071124E-5</v>
      </c>
      <c r="L142" s="45">
        <f t="shared" si="16"/>
        <v>2.6532232005689792E-5</v>
      </c>
    </row>
    <row r="143" spans="1:12">
      <c r="A143" s="42">
        <v>36667</v>
      </c>
      <c r="B143" s="44">
        <v>91.3</v>
      </c>
      <c r="C143" s="44">
        <v>4.5769053802629999E-3</v>
      </c>
      <c r="D143" s="43">
        <f t="shared" si="14"/>
        <v>85.479654705547873</v>
      </c>
      <c r="E143" s="39">
        <f t="shared" si="19"/>
        <v>1</v>
      </c>
      <c r="F143" s="40">
        <v>1</v>
      </c>
      <c r="G143" s="33">
        <f t="shared" si="20"/>
        <v>-6.0000000000002274E-2</v>
      </c>
      <c r="H143" s="35">
        <f t="shared" si="17"/>
        <v>-6.5717415115007971E-4</v>
      </c>
      <c r="I143" s="35">
        <f t="shared" si="15"/>
        <v>2.2763157381788454E-3</v>
      </c>
      <c r="J143" s="37">
        <f t="shared" si="18"/>
        <v>2.9334898893289252E-3</v>
      </c>
      <c r="K143" s="38">
        <f t="shared" si="21"/>
        <v>8.6053629307950309E-6</v>
      </c>
      <c r="L143" s="45">
        <f t="shared" si="16"/>
        <v>2.6629912650209921E-5</v>
      </c>
    </row>
    <row r="144" spans="1:12">
      <c r="A144" s="42">
        <v>36668</v>
      </c>
      <c r="B144" s="44">
        <v>91.24</v>
      </c>
      <c r="C144" s="44">
        <v>-2.6194933225106999E-2</v>
      </c>
      <c r="D144" s="43">
        <f t="shared" si="14"/>
        <v>-550.45918081101047</v>
      </c>
      <c r="E144" s="39">
        <f t="shared" si="19"/>
        <v>-1</v>
      </c>
      <c r="F144" s="40">
        <v>-1</v>
      </c>
      <c r="G144" s="33">
        <f t="shared" si="20"/>
        <v>-2.2099999999999937</v>
      </c>
      <c r="H144" s="35">
        <f t="shared" si="17"/>
        <v>-2.4221832529592216E-2</v>
      </c>
      <c r="I144" s="35">
        <f t="shared" si="15"/>
        <v>-1.4695812341548216E-2</v>
      </c>
      <c r="J144" s="37">
        <f t="shared" si="18"/>
        <v>9.5260201880440001E-3</v>
      </c>
      <c r="K144" s="38">
        <f t="shared" si="21"/>
        <v>9.0745060623021847E-5</v>
      </c>
      <c r="L144" s="45">
        <f t="shared" si="16"/>
        <v>2.6697369857464034E-5</v>
      </c>
    </row>
    <row r="145" spans="1:12">
      <c r="A145" s="42">
        <v>36669</v>
      </c>
      <c r="B145" s="44">
        <v>89.03</v>
      </c>
      <c r="C145" s="44">
        <v>7.3904634233830004E-3</v>
      </c>
      <c r="D145" s="43">
        <f t="shared" si="14"/>
        <v>140.36664362460044</v>
      </c>
      <c r="E145" s="39">
        <f t="shared" si="19"/>
        <v>1</v>
      </c>
      <c r="F145" s="40">
        <v>1</v>
      </c>
      <c r="G145" s="33">
        <f t="shared" si="20"/>
        <v>1.0600000000000023</v>
      </c>
      <c r="H145" s="35">
        <f t="shared" si="17"/>
        <v>1.1906099067730004E-2</v>
      </c>
      <c r="I145" s="35">
        <f t="shared" si="15"/>
        <v>3.8281264076669421E-3</v>
      </c>
      <c r="J145" s="37">
        <f t="shared" si="18"/>
        <v>-8.0779726600630625E-3</v>
      </c>
      <c r="K145" s="38">
        <f t="shared" si="21"/>
        <v>6.525364229672631E-5</v>
      </c>
      <c r="L145" s="45">
        <f t="shared" si="16"/>
        <v>2.7272336994143463E-5</v>
      </c>
    </row>
    <row r="146" spans="1:12">
      <c r="A146" s="42">
        <v>36670</v>
      </c>
      <c r="B146" s="44">
        <v>90.09</v>
      </c>
      <c r="C146" s="44">
        <v>6.6750105776289996E-3</v>
      </c>
      <c r="D146" s="43">
        <f t="shared" si="14"/>
        <v>123.43779388019811</v>
      </c>
      <c r="E146" s="39">
        <f t="shared" si="19"/>
        <v>1</v>
      </c>
      <c r="F146" s="40">
        <v>1</v>
      </c>
      <c r="G146" s="33">
        <f t="shared" si="20"/>
        <v>-0.15999999999999659</v>
      </c>
      <c r="H146" s="35">
        <f t="shared" si="17"/>
        <v>-1.7760017760017381E-3</v>
      </c>
      <c r="I146" s="35">
        <f t="shared" si="15"/>
        <v>3.4335202390572096E-3</v>
      </c>
      <c r="J146" s="37">
        <f t="shared" si="18"/>
        <v>5.2095220150589474E-3</v>
      </c>
      <c r="K146" s="38">
        <f t="shared" si="21"/>
        <v>2.7139119625383837E-5</v>
      </c>
      <c r="L146" s="45">
        <f t="shared" si="16"/>
        <v>2.7815793940627245E-5</v>
      </c>
    </row>
    <row r="147" spans="1:12">
      <c r="A147" s="42">
        <v>36671</v>
      </c>
      <c r="B147" s="44">
        <v>89.93</v>
      </c>
      <c r="C147" s="44">
        <v>4.6402636085200001E-4</v>
      </c>
      <c r="D147" s="43">
        <f t="shared" si="14"/>
        <v>0.28279880133792756</v>
      </c>
      <c r="E147" s="39">
        <f t="shared" si="19"/>
        <v>0.28279880133792756</v>
      </c>
      <c r="F147" s="40">
        <v>1</v>
      </c>
      <c r="G147" s="33">
        <f t="shared" si="20"/>
        <v>1.9999999999996021E-2</v>
      </c>
      <c r="H147" s="35">
        <f t="shared" si="17"/>
        <v>2.2239519626371645E-4</v>
      </c>
      <c r="I147" s="35">
        <f t="shared" si="15"/>
        <v>7.8679411829202803E-6</v>
      </c>
      <c r="J147" s="37">
        <f t="shared" si="18"/>
        <v>-2.1452725508079617E-4</v>
      </c>
      <c r="K147" s="38">
        <f t="shared" si="21"/>
        <v>4.6021943172500985E-8</v>
      </c>
      <c r="L147" s="45">
        <f t="shared" si="16"/>
        <v>2.7821692120676862E-5</v>
      </c>
    </row>
    <row r="148" spans="1:12">
      <c r="A148" s="42">
        <v>36672</v>
      </c>
      <c r="B148" s="44">
        <v>89.95</v>
      </c>
      <c r="C148" s="44">
        <v>6.6607759650160001E-3</v>
      </c>
      <c r="D148" s="43">
        <f t="shared" si="14"/>
        <v>124.36563298908874</v>
      </c>
      <c r="E148" s="39">
        <f t="shared" si="19"/>
        <v>1</v>
      </c>
      <c r="F148" s="40">
        <v>1</v>
      </c>
      <c r="G148" s="33">
        <f t="shared" si="20"/>
        <v>-0.35000000000000853</v>
      </c>
      <c r="H148" s="35">
        <f t="shared" si="17"/>
        <v>-3.8910505836576821E-3</v>
      </c>
      <c r="I148" s="35">
        <f t="shared" si="15"/>
        <v>3.4256691752474907E-3</v>
      </c>
      <c r="J148" s="37">
        <f t="shared" si="18"/>
        <v>7.3167197589051724E-3</v>
      </c>
      <c r="K148" s="38">
        <f t="shared" si="21"/>
        <v>5.3534388030353365E-5</v>
      </c>
      <c r="L148" s="45">
        <f t="shared" si="16"/>
        <v>2.7545143243455713E-5</v>
      </c>
    </row>
    <row r="149" spans="1:12">
      <c r="A149" s="42">
        <v>36673</v>
      </c>
      <c r="B149" s="44">
        <v>89.6</v>
      </c>
      <c r="C149" s="44">
        <v>1.4079484837738E-2</v>
      </c>
      <c r="D149" s="43">
        <f t="shared" si="14"/>
        <v>269.48145185908226</v>
      </c>
      <c r="E149" s="39">
        <f t="shared" si="19"/>
        <v>1</v>
      </c>
      <c r="F149" s="40">
        <v>1</v>
      </c>
      <c r="G149" s="33">
        <f t="shared" si="20"/>
        <v>1.0600000000000023</v>
      </c>
      <c r="H149" s="35">
        <f t="shared" si="17"/>
        <v>1.1830357142857168E-2</v>
      </c>
      <c r="I149" s="35">
        <f t="shared" si="15"/>
        <v>7.5174388867938315E-3</v>
      </c>
      <c r="J149" s="37">
        <f t="shared" si="18"/>
        <v>-4.312918256063337E-3</v>
      </c>
      <c r="K149" s="38">
        <f t="shared" si="21"/>
        <v>1.8601263883484417E-5</v>
      </c>
      <c r="L149" s="45">
        <f t="shared" si="16"/>
        <v>2.7895941761234331E-5</v>
      </c>
    </row>
    <row r="150" spans="1:12">
      <c r="A150" s="42">
        <v>36674</v>
      </c>
      <c r="B150" s="44">
        <v>90.66</v>
      </c>
      <c r="C150" s="44">
        <v>5.1149186337900001E-4</v>
      </c>
      <c r="D150" s="43">
        <f t="shared" si="14"/>
        <v>1.2356373800233873</v>
      </c>
      <c r="E150" s="39">
        <f t="shared" si="19"/>
        <v>1</v>
      </c>
      <c r="F150" s="40">
        <v>1</v>
      </c>
      <c r="G150" s="33">
        <f t="shared" si="20"/>
        <v>-0.40999999999999659</v>
      </c>
      <c r="H150" s="35">
        <f t="shared" si="17"/>
        <v>-4.5223913523052793E-3</v>
      </c>
      <c r="I150" s="35">
        <f t="shared" si="15"/>
        <v>3.4047416468360931E-5</v>
      </c>
      <c r="J150" s="37">
        <f t="shared" si="18"/>
        <v>4.5564387687736406E-3</v>
      </c>
      <c r="K150" s="38">
        <f t="shared" si="21"/>
        <v>2.076113425358345E-5</v>
      </c>
      <c r="L150" s="45">
        <f t="shared" si="16"/>
        <v>2.7554537454764041E-5</v>
      </c>
    </row>
    <row r="151" spans="1:12">
      <c r="A151" s="42">
        <v>36675</v>
      </c>
      <c r="B151" s="44">
        <v>90.25</v>
      </c>
      <c r="C151" s="44">
        <v>-9.3597486086990003E-3</v>
      </c>
      <c r="D151" s="43">
        <f t="shared" si="14"/>
        <v>-195.25862700563542</v>
      </c>
      <c r="E151" s="39">
        <f t="shared" si="19"/>
        <v>-1</v>
      </c>
      <c r="F151" s="40">
        <v>-1</v>
      </c>
      <c r="G151" s="33">
        <f t="shared" si="20"/>
        <v>-0.31000000000000227</v>
      </c>
      <c r="H151" s="35">
        <f t="shared" si="17"/>
        <v>-3.434903047091438E-3</v>
      </c>
      <c r="I151" s="35">
        <f t="shared" si="15"/>
        <v>-5.41040976226702E-3</v>
      </c>
      <c r="J151" s="37">
        <f t="shared" si="18"/>
        <v>-1.9755067151755821E-3</v>
      </c>
      <c r="K151" s="38">
        <f t="shared" si="21"/>
        <v>3.9026267817038185E-6</v>
      </c>
      <c r="L151" s="45">
        <f t="shared" si="16"/>
        <v>2.7708940932534921E-5</v>
      </c>
    </row>
    <row r="152" spans="1:12">
      <c r="A152" s="42">
        <v>36676</v>
      </c>
      <c r="B152" s="44">
        <v>89.94</v>
      </c>
      <c r="C152" s="44">
        <v>-1.8391093076055999E-2</v>
      </c>
      <c r="D152" s="43">
        <f t="shared" si="14"/>
        <v>-376.50988984175535</v>
      </c>
      <c r="E152" s="39">
        <f t="shared" si="19"/>
        <v>-1</v>
      </c>
      <c r="F152" s="40">
        <v>-1</v>
      </c>
      <c r="G152" s="33">
        <f t="shared" si="20"/>
        <v>-0.76999999999999602</v>
      </c>
      <c r="H152" s="35">
        <f t="shared" si="17"/>
        <v>-8.5612630642650216E-3</v>
      </c>
      <c r="I152" s="35">
        <f t="shared" si="15"/>
        <v>-1.0391624469579577E-2</v>
      </c>
      <c r="J152" s="37">
        <f t="shared" si="18"/>
        <v>-1.8303614053145553E-3</v>
      </c>
      <c r="K152" s="38">
        <f t="shared" si="21"/>
        <v>3.350222874065074E-6</v>
      </c>
      <c r="L152" s="45">
        <f t="shared" si="16"/>
        <v>2.75998712117419E-5</v>
      </c>
    </row>
    <row r="153" spans="1:12">
      <c r="A153" s="42">
        <v>36677</v>
      </c>
      <c r="B153" s="44">
        <v>89.17</v>
      </c>
      <c r="C153" s="44">
        <v>6.3778728481399998E-4</v>
      </c>
      <c r="D153" s="43">
        <f t="shared" si="14"/>
        <v>3.774818232735119</v>
      </c>
      <c r="E153" s="39">
        <f t="shared" si="19"/>
        <v>1</v>
      </c>
      <c r="F153" s="40">
        <v>1</v>
      </c>
      <c r="G153" s="33">
        <f t="shared" si="20"/>
        <v>0.73999999999999488</v>
      </c>
      <c r="H153" s="35">
        <f t="shared" si="17"/>
        <v>8.2987551867219345E-3</v>
      </c>
      <c r="I153" s="35">
        <f t="shared" si="15"/>
        <v>1.0370532986011589E-4</v>
      </c>
      <c r="J153" s="37">
        <f t="shared" si="18"/>
        <v>-8.1950498568618187E-3</v>
      </c>
      <c r="K153" s="38">
        <f t="shared" si="21"/>
        <v>6.7158842156450922E-5</v>
      </c>
      <c r="L153" s="45">
        <f t="shared" si="16"/>
        <v>2.747293338809963E-5</v>
      </c>
    </row>
    <row r="154" spans="1:12">
      <c r="A154" s="42">
        <v>36678</v>
      </c>
      <c r="B154" s="44">
        <v>89.91</v>
      </c>
      <c r="C154" s="44">
        <v>-7.1396809744709898E-3</v>
      </c>
      <c r="D154" s="43">
        <f t="shared" si="14"/>
        <v>-150.70482784384254</v>
      </c>
      <c r="E154" s="39">
        <f t="shared" si="19"/>
        <v>-1</v>
      </c>
      <c r="F154" s="40">
        <v>-1</v>
      </c>
      <c r="G154" s="33">
        <f t="shared" si="20"/>
        <v>0.59000000000000341</v>
      </c>
      <c r="H154" s="35">
        <f t="shared" si="17"/>
        <v>6.5621176732288226E-3</v>
      </c>
      <c r="I154" s="35">
        <f t="shared" si="15"/>
        <v>-4.1859371944433016E-3</v>
      </c>
      <c r="J154" s="37">
        <f t="shared" si="18"/>
        <v>-1.0748054867672125E-2</v>
      </c>
      <c r="K154" s="38">
        <f t="shared" si="21"/>
        <v>1.1552068343849046E-4</v>
      </c>
      <c r="L154" s="45">
        <f t="shared" si="16"/>
        <v>2.7775733892086656E-5</v>
      </c>
    </row>
    <row r="155" spans="1:12">
      <c r="A155" s="42">
        <v>36679</v>
      </c>
      <c r="B155" s="44">
        <v>90.5</v>
      </c>
      <c r="C155" s="44">
        <v>-5.6188466312720002E-3</v>
      </c>
      <c r="D155" s="43">
        <f t="shared" si="14"/>
        <v>-116.72651449074765</v>
      </c>
      <c r="E155" s="39">
        <f t="shared" si="19"/>
        <v>-1</v>
      </c>
      <c r="F155" s="40">
        <v>-1</v>
      </c>
      <c r="G155" s="33">
        <f t="shared" si="20"/>
        <v>0.15999999999999659</v>
      </c>
      <c r="H155" s="35">
        <f t="shared" si="17"/>
        <v>1.7679558011049346E-3</v>
      </c>
      <c r="I155" s="35">
        <f t="shared" si="15"/>
        <v>-3.3471249417260911E-3</v>
      </c>
      <c r="J155" s="37">
        <f t="shared" si="18"/>
        <v>-5.115080742831026E-3</v>
      </c>
      <c r="K155" s="38">
        <f t="shared" si="21"/>
        <v>2.6164051005680801E-5</v>
      </c>
      <c r="L155" s="45">
        <f t="shared" si="16"/>
        <v>2.8674932652010282E-5</v>
      </c>
    </row>
    <row r="156" spans="1:12">
      <c r="A156" s="42">
        <v>36680</v>
      </c>
      <c r="B156" s="44">
        <v>90.66</v>
      </c>
      <c r="C156" s="44">
        <v>-1.1324688506015999E-2</v>
      </c>
      <c r="D156" s="43">
        <f t="shared" si="14"/>
        <v>-228.01962141877812</v>
      </c>
      <c r="E156" s="39">
        <f t="shared" si="19"/>
        <v>-1</v>
      </c>
      <c r="F156" s="40">
        <v>-1</v>
      </c>
      <c r="G156" s="33">
        <f t="shared" si="20"/>
        <v>1.0000000000005116E-2</v>
      </c>
      <c r="H156" s="35">
        <f t="shared" si="17"/>
        <v>1.1030222810506415E-4</v>
      </c>
      <c r="I156" s="35">
        <f t="shared" si="15"/>
        <v>-6.4941672859533065E-3</v>
      </c>
      <c r="J156" s="37">
        <f t="shared" si="18"/>
        <v>-6.6044695140583705E-3</v>
      </c>
      <c r="K156" s="38">
        <f t="shared" si="21"/>
        <v>4.3619017562126406E-5</v>
      </c>
      <c r="L156" s="45">
        <f t="shared" si="16"/>
        <v>2.8480738830919278E-5</v>
      </c>
    </row>
    <row r="157" spans="1:12">
      <c r="A157" s="42">
        <v>36681</v>
      </c>
      <c r="B157" s="44">
        <v>90.67</v>
      </c>
      <c r="C157" s="44">
        <v>2.742910030054E-3</v>
      </c>
      <c r="D157" s="43">
        <f t="shared" si="14"/>
        <v>44.13164711219914</v>
      </c>
      <c r="E157" s="39">
        <f t="shared" si="19"/>
        <v>1</v>
      </c>
      <c r="F157" s="40">
        <v>1</v>
      </c>
      <c r="G157" s="33">
        <f t="shared" si="20"/>
        <v>0.28999999999999204</v>
      </c>
      <c r="H157" s="35">
        <f t="shared" si="17"/>
        <v>3.1984118230946514E-3</v>
      </c>
      <c r="I157" s="35">
        <f t="shared" si="15"/>
        <v>1.2647803411376334E-3</v>
      </c>
      <c r="J157" s="37">
        <f t="shared" si="18"/>
        <v>-1.933631481957018E-3</v>
      </c>
      <c r="K157" s="38">
        <f t="shared" si="21"/>
        <v>3.7389307080152935E-6</v>
      </c>
      <c r="L157" s="45">
        <f t="shared" si="16"/>
        <v>2.8659259825994915E-5</v>
      </c>
    </row>
    <row r="158" spans="1:12">
      <c r="A158" s="42">
        <v>36682</v>
      </c>
      <c r="B158" s="44">
        <v>90.96</v>
      </c>
      <c r="C158" s="44">
        <v>7.3591211075280001E-3</v>
      </c>
      <c r="D158" s="43">
        <f t="shared" si="14"/>
        <v>132.97726339130509</v>
      </c>
      <c r="E158" s="39">
        <f t="shared" si="19"/>
        <v>1</v>
      </c>
      <c r="F158" s="40">
        <v>1</v>
      </c>
      <c r="G158" s="33">
        <f t="shared" si="20"/>
        <v>0.49000000000000909</v>
      </c>
      <c r="H158" s="35">
        <f t="shared" si="17"/>
        <v>5.3869832893580598E-3</v>
      </c>
      <c r="I158" s="35">
        <f t="shared" si="15"/>
        <v>3.8108396343340843E-3</v>
      </c>
      <c r="J158" s="37">
        <f t="shared" si="18"/>
        <v>-1.5761436550239755E-3</v>
      </c>
      <c r="K158" s="38">
        <f t="shared" si="21"/>
        <v>2.4842288212723369E-6</v>
      </c>
      <c r="L158" s="45">
        <f t="shared" si="16"/>
        <v>2.8657828693015966E-5</v>
      </c>
    </row>
    <row r="159" spans="1:12">
      <c r="A159" s="42">
        <v>36683</v>
      </c>
      <c r="B159" s="44">
        <v>91.45</v>
      </c>
      <c r="C159" s="44">
        <v>4.3431874910069999E-3</v>
      </c>
      <c r="D159" s="43">
        <f t="shared" si="14"/>
        <v>75.004446421648453</v>
      </c>
      <c r="E159" s="39">
        <f t="shared" si="19"/>
        <v>1</v>
      </c>
      <c r="F159" s="40">
        <v>1</v>
      </c>
      <c r="G159" s="33">
        <f t="shared" si="20"/>
        <v>-0.14000000000000057</v>
      </c>
      <c r="H159" s="35">
        <f t="shared" si="17"/>
        <v>-1.5308911973756212E-3</v>
      </c>
      <c r="I159" s="35">
        <f t="shared" si="15"/>
        <v>2.1474092402003959E-3</v>
      </c>
      <c r="J159" s="37">
        <f t="shared" si="18"/>
        <v>3.6783004375760169E-3</v>
      </c>
      <c r="K159" s="38">
        <f t="shared" si="21"/>
        <v>1.3529894109071917E-5</v>
      </c>
      <c r="L159" s="45">
        <f t="shared" si="16"/>
        <v>2.8630425830069074E-5</v>
      </c>
    </row>
    <row r="160" spans="1:12">
      <c r="A160" s="42">
        <v>36684</v>
      </c>
      <c r="B160" s="44">
        <v>91.31</v>
      </c>
      <c r="C160" s="44">
        <v>-1.1200411045539999E-2</v>
      </c>
      <c r="D160" s="43">
        <f t="shared" si="14"/>
        <v>-223.88235660823864</v>
      </c>
      <c r="E160" s="39">
        <f t="shared" si="19"/>
        <v>-1</v>
      </c>
      <c r="F160" s="40">
        <v>-1</v>
      </c>
      <c r="G160" s="33">
        <f t="shared" si="20"/>
        <v>-0.21999999999999886</v>
      </c>
      <c r="H160" s="35">
        <f t="shared" si="17"/>
        <v>-2.4093746577592691E-3</v>
      </c>
      <c r="I160" s="35">
        <f t="shared" si="15"/>
        <v>-6.4256223737148219E-3</v>
      </c>
      <c r="J160" s="37">
        <f t="shared" si="18"/>
        <v>-4.0162477159555524E-3</v>
      </c>
      <c r="K160" s="38">
        <f t="shared" si="21"/>
        <v>1.613024571591819E-5</v>
      </c>
      <c r="L160" s="45">
        <f t="shared" si="16"/>
        <v>2.8700887694150554E-5</v>
      </c>
    </row>
    <row r="161" spans="1:12">
      <c r="A161" s="42">
        <v>36685</v>
      </c>
      <c r="B161" s="44">
        <v>91.09</v>
      </c>
      <c r="C161" s="44">
        <v>8.8909461012639992E-3</v>
      </c>
      <c r="D161" s="43">
        <f t="shared" si="14"/>
        <v>161.46467104527659</v>
      </c>
      <c r="E161" s="39">
        <f t="shared" si="19"/>
        <v>1</v>
      </c>
      <c r="F161" s="40">
        <v>1</v>
      </c>
      <c r="G161" s="33">
        <f t="shared" si="20"/>
        <v>-0.48000000000000398</v>
      </c>
      <c r="H161" s="35">
        <f t="shared" si="17"/>
        <v>-5.2695136678011191E-3</v>
      </c>
      <c r="I161" s="35">
        <f t="shared" si="15"/>
        <v>4.6557137519592003E-3</v>
      </c>
      <c r="J161" s="37">
        <f t="shared" si="18"/>
        <v>9.9252274197603185E-3</v>
      </c>
      <c r="K161" s="38">
        <f t="shared" si="21"/>
        <v>9.8510139333962069E-5</v>
      </c>
      <c r="L161" s="45">
        <f t="shared" si="16"/>
        <v>2.8834256570303752E-5</v>
      </c>
    </row>
    <row r="162" spans="1:12">
      <c r="A162" s="42">
        <v>36686</v>
      </c>
      <c r="B162" s="44">
        <v>90.61</v>
      </c>
      <c r="C162" s="44">
        <v>3.1450694533179998E-3</v>
      </c>
      <c r="D162" s="43">
        <f t="shared" si="14"/>
        <v>51.186950171813827</v>
      </c>
      <c r="E162" s="39">
        <f t="shared" si="19"/>
        <v>1</v>
      </c>
      <c r="F162" s="40">
        <v>1</v>
      </c>
      <c r="G162" s="33">
        <f t="shared" si="20"/>
        <v>0.57999999999999829</v>
      </c>
      <c r="H162" s="35">
        <f t="shared" si="17"/>
        <v>6.4010594857079606E-3</v>
      </c>
      <c r="I162" s="35">
        <f t="shared" si="15"/>
        <v>1.4865903320074882E-3</v>
      </c>
      <c r="J162" s="37">
        <f t="shared" si="18"/>
        <v>-4.9144691537004719E-3</v>
      </c>
      <c r="K162" s="38">
        <f t="shared" si="21"/>
        <v>2.4152007062673432E-5</v>
      </c>
      <c r="L162" s="45">
        <f t="shared" si="16"/>
        <v>2.9042369725439931E-5</v>
      </c>
    </row>
    <row r="163" spans="1:12">
      <c r="A163" s="42">
        <v>36687</v>
      </c>
      <c r="B163" s="44">
        <v>91.19</v>
      </c>
      <c r="C163" s="44">
        <v>-2.4880044640485901E-2</v>
      </c>
      <c r="D163" s="43">
        <f t="shared" si="14"/>
        <v>-478.71936637320744</v>
      </c>
      <c r="E163" s="39">
        <f t="shared" si="19"/>
        <v>-1</v>
      </c>
      <c r="F163" s="40">
        <v>-1</v>
      </c>
      <c r="G163" s="33">
        <f t="shared" si="20"/>
        <v>-1.0499999999999972</v>
      </c>
      <c r="H163" s="35">
        <f t="shared" si="17"/>
        <v>-1.151442044083778E-2</v>
      </c>
      <c r="I163" s="35">
        <f t="shared" si="15"/>
        <v>-1.3970588939886872E-2</v>
      </c>
      <c r="J163" s="37">
        <f t="shared" si="18"/>
        <v>-2.4561684990490919E-3</v>
      </c>
      <c r="K163" s="38">
        <f t="shared" si="21"/>
        <v>6.0327636957210692E-6</v>
      </c>
      <c r="L163" s="45">
        <f t="shared" si="16"/>
        <v>2.9183254159380436E-5</v>
      </c>
    </row>
    <row r="164" spans="1:12">
      <c r="A164" s="42">
        <v>36688</v>
      </c>
      <c r="B164" s="44">
        <v>90.14</v>
      </c>
      <c r="C164" s="44">
        <v>5.9590861049840004E-3</v>
      </c>
      <c r="D164" s="43">
        <f t="shared" si="14"/>
        <v>104.80356121106342</v>
      </c>
      <c r="E164" s="39">
        <f t="shared" si="19"/>
        <v>1</v>
      </c>
      <c r="F164" s="40">
        <v>1</v>
      </c>
      <c r="G164" s="33">
        <f t="shared" si="20"/>
        <v>0.29000000000000625</v>
      </c>
      <c r="H164" s="35">
        <f t="shared" si="17"/>
        <v>3.217217661415645E-3</v>
      </c>
      <c r="I164" s="35">
        <f t="shared" si="15"/>
        <v>3.0386539458542566E-3</v>
      </c>
      <c r="J164" s="37">
        <f t="shared" si="18"/>
        <v>-1.7856371556138843E-4</v>
      </c>
      <c r="K164" s="38">
        <f t="shared" si="21"/>
        <v>3.1885000515088429E-8</v>
      </c>
      <c r="L164" s="45">
        <f t="shared" si="16"/>
        <v>2.8993804320587206E-5</v>
      </c>
    </row>
    <row r="165" spans="1:12">
      <c r="A165" s="42">
        <v>36689</v>
      </c>
      <c r="B165" s="44">
        <v>90.43</v>
      </c>
      <c r="C165" s="44">
        <v>-2.0358620362902001E-2</v>
      </c>
      <c r="D165" s="43">
        <f t="shared" si="14"/>
        <v>-396.81180970207419</v>
      </c>
      <c r="E165" s="39">
        <f t="shared" si="19"/>
        <v>-1</v>
      </c>
      <c r="F165" s="40">
        <v>-1</v>
      </c>
      <c r="G165" s="33">
        <f t="shared" si="20"/>
        <v>-0.37000000000000455</v>
      </c>
      <c r="H165" s="35">
        <f t="shared" si="17"/>
        <v>-4.0915625345571659E-3</v>
      </c>
      <c r="I165" s="35">
        <f t="shared" si="15"/>
        <v>-1.1476809061275727E-2</v>
      </c>
      <c r="J165" s="37">
        <f t="shared" si="18"/>
        <v>-7.385246526718561E-3</v>
      </c>
      <c r="K165" s="38">
        <f t="shared" si="21"/>
        <v>5.4541866260408571E-5</v>
      </c>
      <c r="L165" s="45">
        <f t="shared" si="16"/>
        <v>2.8922549129504236E-5</v>
      </c>
    </row>
    <row r="166" spans="1:12">
      <c r="A166" s="42">
        <v>36690</v>
      </c>
      <c r="B166" s="44">
        <v>90.06</v>
      </c>
      <c r="C166" s="44">
        <v>-1.1382816527147E-2</v>
      </c>
      <c r="D166" s="43">
        <f t="shared" si="14"/>
        <v>-224.78906430357821</v>
      </c>
      <c r="E166" s="39">
        <f t="shared" si="19"/>
        <v>-1</v>
      </c>
      <c r="F166" s="40">
        <v>-1</v>
      </c>
      <c r="G166" s="33">
        <f t="shared" si="20"/>
        <v>-1.3299999999999983</v>
      </c>
      <c r="H166" s="35">
        <f t="shared" si="17"/>
        <v>-1.4767932489451458E-2</v>
      </c>
      <c r="I166" s="35">
        <f t="shared" si="15"/>
        <v>-6.5262276458267739E-3</v>
      </c>
      <c r="J166" s="37">
        <f t="shared" si="18"/>
        <v>8.241704843624683E-3</v>
      </c>
      <c r="K166" s="38">
        <f t="shared" si="21"/>
        <v>6.7925698729426556E-5</v>
      </c>
      <c r="L166" s="45">
        <f t="shared" si="16"/>
        <v>2.9032674102922936E-5</v>
      </c>
    </row>
    <row r="167" spans="1:12">
      <c r="A167" s="42">
        <v>36691</v>
      </c>
      <c r="B167" s="44">
        <v>88.73</v>
      </c>
      <c r="C167" s="44">
        <v>1.0576422863966E-2</v>
      </c>
      <c r="D167" s="43">
        <f t="shared" si="14"/>
        <v>189.53364784519405</v>
      </c>
      <c r="E167" s="39">
        <f t="shared" si="19"/>
        <v>1</v>
      </c>
      <c r="F167" s="40">
        <v>1</v>
      </c>
      <c r="G167" s="33">
        <f t="shared" si="20"/>
        <v>6.9999999999993179E-2</v>
      </c>
      <c r="H167" s="35">
        <f t="shared" si="17"/>
        <v>7.8891017694120559E-4</v>
      </c>
      <c r="I167" s="35">
        <f t="shared" si="15"/>
        <v>5.5853341057780989E-3</v>
      </c>
      <c r="J167" s="37">
        <f t="shared" si="18"/>
        <v>4.796423928836893E-3</v>
      </c>
      <c r="K167" s="38">
        <f t="shared" si="21"/>
        <v>2.3005682505119136E-5</v>
      </c>
      <c r="L167" s="45">
        <f t="shared" si="16"/>
        <v>2.9468826085909814E-5</v>
      </c>
    </row>
    <row r="168" spans="1:12">
      <c r="A168" s="42">
        <v>36692</v>
      </c>
      <c r="B168" s="44">
        <v>88.8</v>
      </c>
      <c r="C168" s="44">
        <v>6.5276854033750002E-3</v>
      </c>
      <c r="D168" s="43">
        <f t="shared" si="14"/>
        <v>116.20534375430448</v>
      </c>
      <c r="E168" s="39">
        <f t="shared" si="19"/>
        <v>1</v>
      </c>
      <c r="F168" s="40">
        <v>1</v>
      </c>
      <c r="G168" s="33">
        <f t="shared" si="20"/>
        <v>0.56000000000000227</v>
      </c>
      <c r="H168" s="35">
        <f t="shared" si="17"/>
        <v>6.3063063063063321E-3</v>
      </c>
      <c r="I168" s="35">
        <f t="shared" si="15"/>
        <v>3.352263419831249E-3</v>
      </c>
      <c r="J168" s="37">
        <f t="shared" si="18"/>
        <v>-2.954042886475083E-3</v>
      </c>
      <c r="K168" s="38">
        <f t="shared" si="21"/>
        <v>8.72636937513404E-6</v>
      </c>
      <c r="L168" s="45">
        <f t="shared" si="16"/>
        <v>2.8847756148968618E-5</v>
      </c>
    </row>
    <row r="169" spans="1:12">
      <c r="A169" s="42">
        <v>36693</v>
      </c>
      <c r="B169" s="44">
        <v>89.36</v>
      </c>
      <c r="C169" s="44">
        <v>-6.4446685145919903E-3</v>
      </c>
      <c r="D169" s="43">
        <f t="shared" si="14"/>
        <v>-131.56344016481447</v>
      </c>
      <c r="E169" s="39">
        <f t="shared" si="19"/>
        <v>-1</v>
      </c>
      <c r="F169" s="40">
        <v>-1</v>
      </c>
      <c r="G169" s="33">
        <f t="shared" si="20"/>
        <v>-0.40999999999999659</v>
      </c>
      <c r="H169" s="35">
        <f t="shared" si="17"/>
        <v>-4.588182632050096E-3</v>
      </c>
      <c r="I169" s="35">
        <f t="shared" si="15"/>
        <v>-3.8026048678525188E-3</v>
      </c>
      <c r="J169" s="37">
        <f t="shared" si="18"/>
        <v>7.8557776419757716E-4</v>
      </c>
      <c r="K169" s="38">
        <f t="shared" si="21"/>
        <v>6.1713242360166409E-7</v>
      </c>
      <c r="L169" s="45">
        <f t="shared" si="16"/>
        <v>2.8903203375412296E-5</v>
      </c>
    </row>
    <row r="170" spans="1:12">
      <c r="A170" s="42">
        <v>36694</v>
      </c>
      <c r="B170" s="44">
        <v>88.95</v>
      </c>
      <c r="C170" s="44">
        <v>-8.8346209096050003E-3</v>
      </c>
      <c r="D170" s="43">
        <f t="shared" si="14"/>
        <v>-182.38756310811502</v>
      </c>
      <c r="E170" s="39">
        <f t="shared" si="19"/>
        <v>-1</v>
      </c>
      <c r="F170" s="40">
        <v>-1</v>
      </c>
      <c r="G170" s="33">
        <f t="shared" si="20"/>
        <v>-0.10999999999999943</v>
      </c>
      <c r="H170" s="35">
        <f t="shared" si="17"/>
        <v>-1.2366498032602522E-3</v>
      </c>
      <c r="I170" s="35">
        <f t="shared" si="15"/>
        <v>-5.1207769365677327E-3</v>
      </c>
      <c r="J170" s="37">
        <f t="shared" si="18"/>
        <v>-3.8841271333074807E-3</v>
      </c>
      <c r="K170" s="38">
        <f t="shared" si="21"/>
        <v>1.5086443587695389E-5</v>
      </c>
      <c r="L170" s="45">
        <f t="shared" si="16"/>
        <v>2.8076349337110543E-5</v>
      </c>
    </row>
    <row r="171" spans="1:12">
      <c r="A171" s="42">
        <v>36695</v>
      </c>
      <c r="B171" s="44">
        <v>88.84</v>
      </c>
      <c r="C171" s="44">
        <v>3.4569237324019999E-3</v>
      </c>
      <c r="D171" s="43">
        <f t="shared" si="14"/>
        <v>59.555003167032147</v>
      </c>
      <c r="E171" s="39">
        <f t="shared" si="19"/>
        <v>1</v>
      </c>
      <c r="F171" s="40">
        <v>1</v>
      </c>
      <c r="G171" s="33">
        <f t="shared" si="20"/>
        <v>6.0000000000002274E-2</v>
      </c>
      <c r="H171" s="35">
        <f t="shared" si="17"/>
        <v>6.7537145429989048E-4</v>
      </c>
      <c r="I171" s="35">
        <f t="shared" si="15"/>
        <v>1.658592753920001E-3</v>
      </c>
      <c r="J171" s="37">
        <f t="shared" si="18"/>
        <v>9.8322129962011067E-4</v>
      </c>
      <c r="K171" s="38">
        <f t="shared" si="21"/>
        <v>9.6672412402665935E-7</v>
      </c>
      <c r="L171" s="45">
        <f t="shared" si="16"/>
        <v>2.7849763507999409E-5</v>
      </c>
    </row>
    <row r="172" spans="1:12">
      <c r="A172" s="42">
        <v>36696</v>
      </c>
      <c r="B172" s="44">
        <v>88.9</v>
      </c>
      <c r="C172" s="44">
        <v>-1.7968274599384999E-2</v>
      </c>
      <c r="D172" s="43">
        <f t="shared" si="14"/>
        <v>-366.81457928433969</v>
      </c>
      <c r="E172" s="39">
        <f t="shared" si="19"/>
        <v>-1</v>
      </c>
      <c r="F172" s="40">
        <v>-1</v>
      </c>
      <c r="G172" s="33">
        <f t="shared" si="20"/>
        <v>-1.3000000000000114</v>
      </c>
      <c r="H172" s="35">
        <f t="shared" si="17"/>
        <v>-1.4623172103487191E-2</v>
      </c>
      <c r="I172" s="35">
        <f t="shared" si="15"/>
        <v>-1.0158420031178455E-2</v>
      </c>
      <c r="J172" s="37">
        <f t="shared" si="18"/>
        <v>4.464752072308736E-3</v>
      </c>
      <c r="K172" s="38">
        <f t="shared" si="21"/>
        <v>1.9934011067185152E-5</v>
      </c>
      <c r="L172" s="45">
        <f t="shared" si="16"/>
        <v>2.7693610354849236E-5</v>
      </c>
    </row>
    <row r="173" spans="1:12">
      <c r="A173" s="42">
        <v>36697</v>
      </c>
      <c r="B173" s="44">
        <v>87.6</v>
      </c>
      <c r="C173" s="44">
        <v>4.1070961913029997E-3</v>
      </c>
      <c r="D173" s="43">
        <f t="shared" si="14"/>
        <v>80.583968343342221</v>
      </c>
      <c r="E173" s="39">
        <f t="shared" si="19"/>
        <v>1</v>
      </c>
      <c r="F173" s="40">
        <v>1</v>
      </c>
      <c r="G173" s="33">
        <f t="shared" si="20"/>
        <v>0.39000000000000057</v>
      </c>
      <c r="H173" s="35">
        <f t="shared" si="17"/>
        <v>4.4520547945205548E-3</v>
      </c>
      <c r="I173" s="35">
        <f t="shared" si="15"/>
        <v>2.017193693821368E-3</v>
      </c>
      <c r="J173" s="37">
        <f t="shared" si="18"/>
        <v>-2.4348611006991868E-3</v>
      </c>
      <c r="K173" s="38">
        <f t="shared" si="21"/>
        <v>5.9285485796980553E-6</v>
      </c>
      <c r="L173" s="45">
        <f t="shared" si="16"/>
        <v>2.5032196047069292E-5</v>
      </c>
    </row>
    <row r="174" spans="1:12">
      <c r="A174" s="42">
        <v>36698</v>
      </c>
      <c r="B174" s="44">
        <v>87.99</v>
      </c>
      <c r="C174" s="44">
        <v>-2.9182344884669999E-3</v>
      </c>
      <c r="D174" s="43">
        <f t="shared" si="14"/>
        <v>-74.062723364210356</v>
      </c>
      <c r="E174" s="39">
        <f t="shared" si="19"/>
        <v>-1</v>
      </c>
      <c r="F174" s="40">
        <v>-1</v>
      </c>
      <c r="G174" s="33">
        <f t="shared" si="20"/>
        <v>-1.9999999999996021E-2</v>
      </c>
      <c r="H174" s="35">
        <f t="shared" si="17"/>
        <v>-2.2729855665412003E-4</v>
      </c>
      <c r="I174" s="35">
        <f t="shared" si="15"/>
        <v>-1.8576092917462453E-3</v>
      </c>
      <c r="J174" s="37">
        <f t="shared" si="18"/>
        <v>-1.6303107350921252E-3</v>
      </c>
      <c r="K174" s="38">
        <f t="shared" si="21"/>
        <v>2.6579130929566259E-6</v>
      </c>
      <c r="L174" s="45">
        <f t="shared" si="16"/>
        <v>2.5081568802314737E-5</v>
      </c>
    </row>
    <row r="175" spans="1:12">
      <c r="A175" s="42">
        <v>36699</v>
      </c>
      <c r="B175" s="44">
        <v>87.97</v>
      </c>
      <c r="C175" s="44">
        <v>7.3414764861099904E-3</v>
      </c>
      <c r="D175" s="43">
        <f t="shared" si="14"/>
        <v>153.03536209307129</v>
      </c>
      <c r="E175" s="39">
        <f t="shared" si="19"/>
        <v>1</v>
      </c>
      <c r="F175" s="40">
        <v>1</v>
      </c>
      <c r="G175" s="33">
        <f t="shared" si="20"/>
        <v>0.57999999999999829</v>
      </c>
      <c r="H175" s="35">
        <f t="shared" si="17"/>
        <v>6.5931567579856579E-3</v>
      </c>
      <c r="I175" s="35">
        <f t="shared" si="15"/>
        <v>3.8011077889781647E-3</v>
      </c>
      <c r="J175" s="37">
        <f t="shared" si="18"/>
        <v>-2.7920489690074933E-3</v>
      </c>
      <c r="K175" s="38">
        <f t="shared" si="21"/>
        <v>7.7955374453358066E-6</v>
      </c>
      <c r="L175" s="45">
        <f t="shared" si="16"/>
        <v>2.483810105710372E-5</v>
      </c>
    </row>
    <row r="176" spans="1:12">
      <c r="A176" s="42">
        <v>36700</v>
      </c>
      <c r="B176" s="44">
        <v>88.55</v>
      </c>
      <c r="C176" s="44">
        <v>-1.254956650937E-3</v>
      </c>
      <c r="D176" s="43">
        <f t="shared" si="14"/>
        <v>-37.755902001244493</v>
      </c>
      <c r="E176" s="39">
        <f t="shared" si="19"/>
        <v>-1</v>
      </c>
      <c r="F176" s="40">
        <v>-1</v>
      </c>
      <c r="G176" s="33">
        <f t="shared" si="20"/>
        <v>0.18999999999999773</v>
      </c>
      <c r="H176" s="35">
        <f t="shared" si="17"/>
        <v>2.1456804065499461E-3</v>
      </c>
      <c r="I176" s="35">
        <f t="shared" si="15"/>
        <v>-9.4023269775214094E-4</v>
      </c>
      <c r="J176" s="37">
        <f t="shared" si="18"/>
        <v>-3.085913104302087E-3</v>
      </c>
      <c r="K176" s="38">
        <f t="shared" si="21"/>
        <v>9.5228596873033427E-6</v>
      </c>
      <c r="L176" s="45">
        <f t="shared" si="16"/>
        <v>2.4902932996307423E-5</v>
      </c>
    </row>
    <row r="177" spans="1:12">
      <c r="A177" s="42">
        <v>36701</v>
      </c>
      <c r="B177" s="44">
        <v>88.74</v>
      </c>
      <c r="C177" s="44">
        <v>-1.0885174149544E-2</v>
      </c>
      <c r="D177" s="43">
        <f t="shared" si="14"/>
        <v>-251.1218978853143</v>
      </c>
      <c r="E177" s="39">
        <f t="shared" si="19"/>
        <v>-1</v>
      </c>
      <c r="F177" s="40">
        <v>-1</v>
      </c>
      <c r="G177" s="33">
        <f t="shared" si="20"/>
        <v>0.44000000000001194</v>
      </c>
      <c r="H177" s="35">
        <f t="shared" si="17"/>
        <v>4.9583051611450527E-3</v>
      </c>
      <c r="I177" s="35">
        <f t="shared" si="15"/>
        <v>-6.2517542781839281E-3</v>
      </c>
      <c r="J177" s="37">
        <f t="shared" si="18"/>
        <v>-1.1210059439328981E-2</v>
      </c>
      <c r="K177" s="38">
        <f t="shared" si="21"/>
        <v>1.256654326332888E-4</v>
      </c>
      <c r="L177" s="45">
        <f t="shared" si="16"/>
        <v>2.4895297187659289E-5</v>
      </c>
    </row>
    <row r="178" spans="1:12">
      <c r="A178" s="42">
        <v>36702</v>
      </c>
      <c r="B178" s="44">
        <v>89.18</v>
      </c>
      <c r="C178" s="44">
        <v>2.022309246481E-3</v>
      </c>
      <c r="D178" s="43">
        <f t="shared" si="14"/>
        <v>33.626545922478329</v>
      </c>
      <c r="E178" s="39">
        <f t="shared" si="19"/>
        <v>1</v>
      </c>
      <c r="F178" s="40">
        <v>1</v>
      </c>
      <c r="G178" s="33">
        <f t="shared" si="20"/>
        <v>-0.33000000000001251</v>
      </c>
      <c r="H178" s="35">
        <f t="shared" si="17"/>
        <v>-3.7003812514017995E-3</v>
      </c>
      <c r="I178" s="35">
        <f t="shared" si="15"/>
        <v>8.6733484072420172E-4</v>
      </c>
      <c r="J178" s="37">
        <f t="shared" si="18"/>
        <v>4.5677160921260016E-3</v>
      </c>
      <c r="K178" s="38">
        <f t="shared" si="21"/>
        <v>2.0864030298266831E-5</v>
      </c>
      <c r="L178" s="45">
        <f t="shared" si="16"/>
        <v>2.5793158855022773E-5</v>
      </c>
    </row>
    <row r="179" spans="1:12">
      <c r="A179" s="42">
        <v>36703</v>
      </c>
      <c r="B179" s="44">
        <v>88.85</v>
      </c>
      <c r="C179" s="44">
        <v>-3.4983440088399999E-3</v>
      </c>
      <c r="D179" s="43">
        <f t="shared" si="14"/>
        <v>-83.882753639937945</v>
      </c>
      <c r="E179" s="39">
        <f t="shared" si="19"/>
        <v>-1</v>
      </c>
      <c r="F179" s="40">
        <v>-1</v>
      </c>
      <c r="G179" s="33">
        <f t="shared" si="20"/>
        <v>-0.39999999999999147</v>
      </c>
      <c r="H179" s="35">
        <f t="shared" si="17"/>
        <v>-4.5019696117050249E-3</v>
      </c>
      <c r="I179" s="35">
        <f t="shared" si="15"/>
        <v>-2.1775671989192479E-3</v>
      </c>
      <c r="J179" s="37">
        <f t="shared" si="18"/>
        <v>2.3244024127857771E-3</v>
      </c>
      <c r="K179" s="38">
        <f t="shared" si="21"/>
        <v>5.4028465765643422E-6</v>
      </c>
      <c r="L179" s="45">
        <f t="shared" si="16"/>
        <v>2.5959653259194778E-5</v>
      </c>
    </row>
    <row r="180" spans="1:12">
      <c r="A180" s="42">
        <v>36704</v>
      </c>
      <c r="B180" s="44">
        <v>88.45</v>
      </c>
      <c r="C180" s="44">
        <v>-1.421276898504E-2</v>
      </c>
      <c r="D180" s="43">
        <f t="shared" si="14"/>
        <v>-316.51229748887351</v>
      </c>
      <c r="E180" s="39">
        <f t="shared" si="19"/>
        <v>-1</v>
      </c>
      <c r="F180" s="40">
        <v>-1</v>
      </c>
      <c r="G180" s="33">
        <f t="shared" si="20"/>
        <v>1.9999999999996021E-2</v>
      </c>
      <c r="H180" s="35">
        <f t="shared" si="17"/>
        <v>2.2611644997169044E-4</v>
      </c>
      <c r="I180" s="35">
        <f t="shared" si="15"/>
        <v>-8.0870806124258062E-3</v>
      </c>
      <c r="J180" s="37">
        <f t="shared" si="18"/>
        <v>-8.3131970623974965E-3</v>
      </c>
      <c r="K180" s="38">
        <f t="shared" si="21"/>
        <v>6.9109245398254362E-5</v>
      </c>
      <c r="L180" s="45">
        <f t="shared" si="16"/>
        <v>2.5550604752442816E-5</v>
      </c>
    </row>
    <row r="181" spans="1:12">
      <c r="A181" s="42">
        <v>36705</v>
      </c>
      <c r="B181" s="44">
        <v>88.47</v>
      </c>
      <c r="C181" s="44">
        <v>-1.1635883360212E-2</v>
      </c>
      <c r="D181" s="43">
        <f t="shared" si="14"/>
        <v>-258.73594756914054</v>
      </c>
      <c r="E181" s="39">
        <f t="shared" si="19"/>
        <v>-1</v>
      </c>
      <c r="F181" s="40">
        <v>-1</v>
      </c>
      <c r="G181" s="33">
        <f t="shared" si="20"/>
        <v>-0.87999999999999545</v>
      </c>
      <c r="H181" s="35">
        <f t="shared" si="17"/>
        <v>-9.9468746467728658E-3</v>
      </c>
      <c r="I181" s="35">
        <f t="shared" si="15"/>
        <v>-6.6658060037725533E-3</v>
      </c>
      <c r="J181" s="37">
        <f t="shared" si="18"/>
        <v>3.2810686430003125E-3</v>
      </c>
      <c r="K181" s="38">
        <f t="shared" si="21"/>
        <v>1.0765411440079912E-5</v>
      </c>
      <c r="L181" s="45">
        <f t="shared" si="16"/>
        <v>2.5762968255469365E-5</v>
      </c>
    </row>
    <row r="182" spans="1:12">
      <c r="A182" s="42">
        <v>36706</v>
      </c>
      <c r="B182" s="44">
        <v>87.59</v>
      </c>
      <c r="C182" s="44">
        <v>-1.0066762874875001E-2</v>
      </c>
      <c r="D182" s="43">
        <f t="shared" si="14"/>
        <v>-224.41225375724815</v>
      </c>
      <c r="E182" s="39">
        <f t="shared" si="19"/>
        <v>-1</v>
      </c>
      <c r="F182" s="40">
        <v>-1</v>
      </c>
      <c r="G182" s="33">
        <f t="shared" si="20"/>
        <v>-0.37000000000000455</v>
      </c>
      <c r="H182" s="35">
        <f t="shared" si="17"/>
        <v>-4.2242265098756081E-3</v>
      </c>
      <c r="I182" s="35">
        <f t="shared" si="15"/>
        <v>-5.8003616541126794E-3</v>
      </c>
      <c r="J182" s="37">
        <f t="shared" si="18"/>
        <v>-1.5761351442370713E-3</v>
      </c>
      <c r="K182" s="38">
        <f t="shared" si="21"/>
        <v>2.4842019928992135E-6</v>
      </c>
      <c r="L182" s="45">
        <f t="shared" si="16"/>
        <v>2.5846902550994665E-5</v>
      </c>
    </row>
    <row r="183" spans="1:12">
      <c r="A183" s="42">
        <v>36707</v>
      </c>
      <c r="B183" s="44">
        <v>87.22</v>
      </c>
      <c r="C183" s="44">
        <v>5.0021759824600001E-4</v>
      </c>
      <c r="D183" s="43">
        <f t="shared" si="14"/>
        <v>1.0758292711905229</v>
      </c>
      <c r="E183" s="39">
        <f t="shared" si="19"/>
        <v>1</v>
      </c>
      <c r="F183" s="40">
        <v>1</v>
      </c>
      <c r="G183" s="33">
        <f t="shared" si="20"/>
        <v>0.51999999999999602</v>
      </c>
      <c r="H183" s="35">
        <f t="shared" si="17"/>
        <v>5.9619353359320797E-3</v>
      </c>
      <c r="I183" s="35">
        <f t="shared" si="15"/>
        <v>2.7829124662791477E-5</v>
      </c>
      <c r="J183" s="37">
        <f t="shared" si="18"/>
        <v>-5.9341062112692883E-3</v>
      </c>
      <c r="K183" s="38">
        <f t="shared" si="21"/>
        <v>3.5213616526624746E-5</v>
      </c>
      <c r="L183" s="45">
        <f t="shared" si="16"/>
        <v>2.586760316717866E-5</v>
      </c>
    </row>
    <row r="184" spans="1:12">
      <c r="A184" s="42">
        <v>36708</v>
      </c>
      <c r="B184" s="44">
        <v>87.74</v>
      </c>
      <c r="C184" s="44">
        <v>7.6543013526729998E-3</v>
      </c>
      <c r="D184" s="43">
        <f t="shared" si="14"/>
        <v>154.87210505898653</v>
      </c>
      <c r="E184" s="39">
        <f t="shared" si="19"/>
        <v>1</v>
      </c>
      <c r="F184" s="40">
        <v>1</v>
      </c>
      <c r="G184" s="33">
        <f t="shared" si="20"/>
        <v>0.53000000000000114</v>
      </c>
      <c r="H184" s="35">
        <f t="shared" si="17"/>
        <v>6.0405744244358467E-3</v>
      </c>
      <c r="I184" s="35">
        <f t="shared" si="15"/>
        <v>3.9736455359070857E-3</v>
      </c>
      <c r="J184" s="37">
        <f xml:space="preserve"> I184-H184</f>
        <v>-2.066928888528761E-3</v>
      </c>
      <c r="K184" s="38">
        <f t="shared" si="21"/>
        <v>4.2721950302347394E-6</v>
      </c>
      <c r="L184" s="45">
        <f t="shared" si="16"/>
        <v>2.5657593627939863E-5</v>
      </c>
    </row>
    <row r="185" spans="1:12">
      <c r="A185" s="42">
        <v>36709</v>
      </c>
      <c r="B185" s="44">
        <v>88.27</v>
      </c>
      <c r="C185" s="44">
        <v>-2.8514877541300002E-4</v>
      </c>
      <c r="D185" s="43">
        <f t="shared" si="14"/>
        <v>-15.832465976433953</v>
      </c>
      <c r="E185" s="39">
        <f t="shared" si="19"/>
        <v>-1</v>
      </c>
      <c r="F185" s="40">
        <v>-1</v>
      </c>
      <c r="G185" s="33">
        <f t="shared" si="20"/>
        <v>0.21000000000000796</v>
      </c>
      <c r="H185" s="35">
        <f t="shared" si="17"/>
        <v>2.3790642347344283E-3</v>
      </c>
      <c r="I185" s="35">
        <f t="shared" si="15"/>
        <v>-4.053376696322112E-4</v>
      </c>
      <c r="J185" s="37">
        <f t="shared" ref="J185:J248" si="22" xml:space="preserve"> I185-H185</f>
        <v>-2.7844019043666395E-3</v>
      </c>
      <c r="K185" s="38">
        <f t="shared" si="21"/>
        <v>7.7528939650405686E-6</v>
      </c>
      <c r="L185" s="45">
        <f t="shared" si="16"/>
        <v>2.5601676342494056E-5</v>
      </c>
    </row>
    <row r="186" spans="1:12">
      <c r="A186" s="42">
        <v>36710</v>
      </c>
      <c r="B186" s="44">
        <v>88.48</v>
      </c>
      <c r="C186" s="44">
        <v>-1.2056456000879E-2</v>
      </c>
      <c r="D186" s="43">
        <f t="shared" si="14"/>
        <v>-268.77458507704529</v>
      </c>
      <c r="E186" s="39">
        <f t="shared" si="19"/>
        <v>-1</v>
      </c>
      <c r="F186" s="40">
        <v>-1</v>
      </c>
      <c r="G186" s="33">
        <f t="shared" si="20"/>
        <v>-0.54000000000000625</v>
      </c>
      <c r="H186" s="35">
        <f t="shared" si="17"/>
        <v>-6.1030741410488948E-3</v>
      </c>
      <c r="I186" s="35">
        <f t="shared" si="15"/>
        <v>-6.8977717571280803E-3</v>
      </c>
      <c r="J186" s="37">
        <f t="shared" si="22"/>
        <v>-7.9469761607918552E-4</v>
      </c>
      <c r="K186" s="38">
        <f t="shared" si="21"/>
        <v>6.3154430100194054E-7</v>
      </c>
      <c r="L186" s="45">
        <f t="shared" si="16"/>
        <v>2.5663779762326883E-5</v>
      </c>
    </row>
    <row r="187" spans="1:12">
      <c r="A187" s="42">
        <v>36711</v>
      </c>
      <c r="B187" s="44">
        <v>87.94</v>
      </c>
      <c r="C187" s="44">
        <v>-3.8154484214470001E-3</v>
      </c>
      <c r="D187" s="43">
        <f t="shared" ref="D187:D250" si="23" xml:space="preserve"> I187/L187</f>
        <v>-91.686665427608759</v>
      </c>
      <c r="E187" s="39">
        <f t="shared" si="19"/>
        <v>-1</v>
      </c>
      <c r="F187" s="40">
        <v>-1</v>
      </c>
      <c r="G187" s="33">
        <f t="shared" si="20"/>
        <v>-0.95000000000000284</v>
      </c>
      <c r="H187" s="35">
        <f t="shared" si="17"/>
        <v>-1.0802820104616816E-2</v>
      </c>
      <c r="I187" s="35">
        <f t="shared" ref="I187:I250" si="24" xml:space="preserve"> _xlfn.FORECAST.LINEAR(C187,H$2:H$121,C$2:C$121)</f>
        <v>-2.3524653184119654E-3</v>
      </c>
      <c r="J187" s="37">
        <f t="shared" si="22"/>
        <v>8.4503547862048514E-3</v>
      </c>
      <c r="K187" s="38">
        <f t="shared" si="21"/>
        <v>7.1408496012735244E-5</v>
      </c>
      <c r="L187" s="45">
        <f t="shared" si="16"/>
        <v>2.5657660330872818E-5</v>
      </c>
    </row>
    <row r="188" spans="1:12">
      <c r="A188" s="42">
        <v>36712</v>
      </c>
      <c r="B188" s="44">
        <v>86.99</v>
      </c>
      <c r="C188" s="44">
        <v>5.6684363806189996E-3</v>
      </c>
      <c r="D188" s="43">
        <f t="shared" si="23"/>
        <v>109.66643386627723</v>
      </c>
      <c r="E188" s="39">
        <f t="shared" si="19"/>
        <v>1</v>
      </c>
      <c r="F188" s="40">
        <v>1</v>
      </c>
      <c r="G188" s="33">
        <f t="shared" si="20"/>
        <v>0.57000000000000739</v>
      </c>
      <c r="H188" s="35">
        <f t="shared" si="17"/>
        <v>6.5524772962410327E-3</v>
      </c>
      <c r="I188" s="35">
        <f t="shared" si="24"/>
        <v>2.8783468413122707E-3</v>
      </c>
      <c r="J188" s="37">
        <f t="shared" si="22"/>
        <v>-3.674130454928762E-3</v>
      </c>
      <c r="K188" s="38">
        <f t="shared" si="21"/>
        <v>1.3499234599835032E-5</v>
      </c>
      <c r="L188" s="45">
        <f t="shared" ref="L188:L251" si="25" xml:space="preserve"> AVERAGE(K68:K187)</f>
        <v>2.6246379496774821E-5</v>
      </c>
    </row>
    <row r="189" spans="1:12">
      <c r="A189" s="42">
        <v>36713</v>
      </c>
      <c r="B189" s="44">
        <v>87.56</v>
      </c>
      <c r="C189" s="44">
        <v>1.07733674554229E-2</v>
      </c>
      <c r="D189" s="43">
        <f t="shared" si="23"/>
        <v>217.09314137557195</v>
      </c>
      <c r="E189" s="39">
        <f t="shared" si="19"/>
        <v>1</v>
      </c>
      <c r="F189" s="40">
        <v>1</v>
      </c>
      <c r="G189" s="33">
        <f t="shared" si="20"/>
        <v>0.87000000000000455</v>
      </c>
      <c r="H189" s="35">
        <f t="shared" si="17"/>
        <v>9.9360438556418979E-3</v>
      </c>
      <c r="I189" s="35">
        <f t="shared" si="24"/>
        <v>5.6939583863640734E-3</v>
      </c>
      <c r="J189" s="37">
        <f t="shared" si="22"/>
        <v>-4.2420854692778245E-3</v>
      </c>
      <c r="K189" s="38">
        <f t="shared" si="21"/>
        <v>1.7995289128658061E-5</v>
      </c>
      <c r="L189" s="45">
        <f t="shared" si="25"/>
        <v>2.6228181831472531E-5</v>
      </c>
    </row>
    <row r="190" spans="1:12">
      <c r="A190" s="42">
        <v>36714</v>
      </c>
      <c r="B190" s="44">
        <v>88.43</v>
      </c>
      <c r="C190" s="44">
        <v>-9.4035872346930009E-3</v>
      </c>
      <c r="D190" s="43">
        <f t="shared" si="23"/>
        <v>-211.39685844112887</v>
      </c>
      <c r="E190" s="39">
        <f t="shared" si="19"/>
        <v>-1</v>
      </c>
      <c r="F190" s="40">
        <v>-1</v>
      </c>
      <c r="G190" s="33">
        <f t="shared" si="20"/>
        <v>-0.21000000000000796</v>
      </c>
      <c r="H190" s="35">
        <f t="shared" si="17"/>
        <v>-2.374759696935519E-3</v>
      </c>
      <c r="I190" s="35">
        <f t="shared" si="24"/>
        <v>-5.4345888431711941E-3</v>
      </c>
      <c r="J190" s="37">
        <f t="shared" si="22"/>
        <v>-3.0598291462356751E-3</v>
      </c>
      <c r="K190" s="38">
        <f t="shared" si="21"/>
        <v>9.3625544041533394E-6</v>
      </c>
      <c r="L190" s="45">
        <f t="shared" si="25"/>
        <v>2.5707992461414239E-5</v>
      </c>
    </row>
    <row r="191" spans="1:12">
      <c r="A191" s="42">
        <v>36715</v>
      </c>
      <c r="B191" s="44">
        <v>88.22</v>
      </c>
      <c r="C191" s="44">
        <v>2.8360712181370001E-3</v>
      </c>
      <c r="D191" s="43">
        <f t="shared" si="23"/>
        <v>51.136749471378508</v>
      </c>
      <c r="E191" s="39">
        <f t="shared" si="19"/>
        <v>1</v>
      </c>
      <c r="F191" s="40">
        <v>1</v>
      </c>
      <c r="G191" s="33">
        <f t="shared" si="20"/>
        <v>-4.9999999999997158E-2</v>
      </c>
      <c r="H191" s="35">
        <f t="shared" si="17"/>
        <v>-5.6676490591699342E-4</v>
      </c>
      <c r="I191" s="35">
        <f t="shared" si="24"/>
        <v>1.316163153730713E-3</v>
      </c>
      <c r="J191" s="37">
        <f t="shared" si="22"/>
        <v>1.8829280596477063E-3</v>
      </c>
      <c r="K191" s="38">
        <f t="shared" si="21"/>
        <v>3.5454180778086765E-6</v>
      </c>
      <c r="L191" s="45">
        <f t="shared" si="25"/>
        <v>2.5738107473322606E-5</v>
      </c>
    </row>
    <row r="192" spans="1:12">
      <c r="A192" s="42">
        <v>36716</v>
      </c>
      <c r="B192" s="44">
        <v>88.17</v>
      </c>
      <c r="C192" s="44">
        <v>-3.9032048058520001E-3</v>
      </c>
      <c r="D192" s="43">
        <f t="shared" si="23"/>
        <v>-93.173787824627112</v>
      </c>
      <c r="E192" s="39">
        <f t="shared" si="19"/>
        <v>-1</v>
      </c>
      <c r="F192" s="40">
        <v>-1</v>
      </c>
      <c r="G192" s="33">
        <f t="shared" si="20"/>
        <v>-6.0000000000002274E-2</v>
      </c>
      <c r="H192" s="35">
        <f t="shared" si="17"/>
        <v>-6.8050357264378216E-4</v>
      </c>
      <c r="I192" s="35">
        <f t="shared" si="24"/>
        <v>-2.4008671255004604E-3</v>
      </c>
      <c r="J192" s="37">
        <f t="shared" si="22"/>
        <v>-1.7203635528566783E-3</v>
      </c>
      <c r="K192" s="38">
        <f t="shared" si="21"/>
        <v>2.959650753997653E-6</v>
      </c>
      <c r="L192" s="45">
        <f t="shared" si="25"/>
        <v>2.5767623937532763E-5</v>
      </c>
    </row>
    <row r="193" spans="1:12">
      <c r="A193" s="42">
        <v>36717</v>
      </c>
      <c r="B193" s="44">
        <v>88.11</v>
      </c>
      <c r="C193" s="44">
        <v>-2.1541244406935001E-2</v>
      </c>
      <c r="D193" s="43">
        <f t="shared" si="23"/>
        <v>-475.03461291746879</v>
      </c>
      <c r="E193" s="39">
        <f t="shared" si="19"/>
        <v>-1</v>
      </c>
      <c r="F193" s="40">
        <v>-1</v>
      </c>
      <c r="G193" s="33">
        <f t="shared" si="20"/>
        <v>-0.62000000000000455</v>
      </c>
      <c r="H193" s="35">
        <f t="shared" si="17"/>
        <v>-7.0366587220520322E-3</v>
      </c>
      <c r="I193" s="35">
        <f t="shared" si="24"/>
        <v>-1.2129082297298423E-2</v>
      </c>
      <c r="J193" s="37">
        <f t="shared" si="22"/>
        <v>-5.0924235752463909E-3</v>
      </c>
      <c r="K193" s="38">
        <f t="shared" si="21"/>
        <v>2.5932777869725235E-5</v>
      </c>
      <c r="L193" s="45">
        <f t="shared" si="25"/>
        <v>2.5533049524131616E-5</v>
      </c>
    </row>
    <row r="194" spans="1:12">
      <c r="A194" s="42">
        <v>36718</v>
      </c>
      <c r="B194" s="44">
        <v>87.49</v>
      </c>
      <c r="C194" s="44">
        <v>-1.2946837485148899E-2</v>
      </c>
      <c r="D194" s="43">
        <f t="shared" si="23"/>
        <v>-291.1432423841602</v>
      </c>
      <c r="E194" s="39">
        <f t="shared" si="19"/>
        <v>-1</v>
      </c>
      <c r="F194" s="40">
        <v>-1</v>
      </c>
      <c r="G194" s="33">
        <f t="shared" si="20"/>
        <v>-0.70999999999999375</v>
      </c>
      <c r="H194" s="35">
        <f t="shared" ref="H194:H257" si="26" xml:space="preserve"> G194/B194</f>
        <v>-8.1152131672190403E-3</v>
      </c>
      <c r="I194" s="35">
        <f t="shared" si="24"/>
        <v>-7.3888593643602687E-3</v>
      </c>
      <c r="J194" s="37">
        <f t="shared" si="22"/>
        <v>7.2635380285877155E-4</v>
      </c>
      <c r="K194" s="38">
        <f t="shared" si="21"/>
        <v>5.2758984692739917E-7</v>
      </c>
      <c r="L194" s="45">
        <f t="shared" si="25"/>
        <v>2.5378776796786349E-5</v>
      </c>
    </row>
    <row r="195" spans="1:12">
      <c r="A195" s="42">
        <v>36719</v>
      </c>
      <c r="B195" s="44">
        <v>86.78</v>
      </c>
      <c r="C195" s="44">
        <v>-5.66220694594199E-3</v>
      </c>
      <c r="D195" s="43">
        <f t="shared" si="23"/>
        <v>-132.87668867426186</v>
      </c>
      <c r="E195" s="39">
        <f t="shared" ref="E195:E258" si="27" xml:space="preserve"> IF((ABS(D195))&gt;1,(ABS(D195)/D195),(D195) )</f>
        <v>-1</v>
      </c>
      <c r="F195" s="40">
        <v>-1</v>
      </c>
      <c r="G195" s="33">
        <f t="shared" ref="G195:G258" si="28">B196-B195</f>
        <v>-0.45000000000000284</v>
      </c>
      <c r="H195" s="35">
        <f t="shared" si="26"/>
        <v>-5.1855266190366772E-3</v>
      </c>
      <c r="I195" s="35">
        <f t="shared" si="24"/>
        <v>-3.3710402112552868E-3</v>
      </c>
      <c r="J195" s="37">
        <f t="shared" si="22"/>
        <v>1.8144864077813904E-3</v>
      </c>
      <c r="K195" s="38">
        <f t="shared" ref="K195:K258" si="29" xml:space="preserve"> J195^2</f>
        <v>3.2923609240234143E-6</v>
      </c>
      <c r="L195" s="45">
        <f t="shared" si="25"/>
        <v>2.5369688580358606E-5</v>
      </c>
    </row>
    <row r="196" spans="1:12">
      <c r="A196" s="42">
        <v>36720</v>
      </c>
      <c r="B196" s="44">
        <v>86.33</v>
      </c>
      <c r="C196" s="44">
        <v>-5.1770920986109999E-3</v>
      </c>
      <c r="D196" s="43">
        <f t="shared" si="23"/>
        <v>-122.22270563485387</v>
      </c>
      <c r="E196" s="39">
        <f t="shared" si="27"/>
        <v>-1</v>
      </c>
      <c r="F196" s="40">
        <v>-1</v>
      </c>
      <c r="G196" s="33">
        <f t="shared" si="28"/>
        <v>-0.67999999999999261</v>
      </c>
      <c r="H196" s="35">
        <f t="shared" si="26"/>
        <v>-7.8767519981465615E-3</v>
      </c>
      <c r="I196" s="35">
        <f t="shared" si="24"/>
        <v>-3.1034763705674578E-3</v>
      </c>
      <c r="J196" s="37">
        <f t="shared" si="22"/>
        <v>4.7732756275791037E-3</v>
      </c>
      <c r="K196" s="38">
        <f t="shared" si="29"/>
        <v>2.2784160216840687E-5</v>
      </c>
      <c r="L196" s="45">
        <f t="shared" si="25"/>
        <v>2.5391978965342501E-5</v>
      </c>
    </row>
    <row r="197" spans="1:12">
      <c r="A197" s="42">
        <v>36721</v>
      </c>
      <c r="B197" s="44">
        <v>85.65</v>
      </c>
      <c r="C197" s="44">
        <v>-3.9587830763329898E-3</v>
      </c>
      <c r="D197" s="43">
        <f t="shared" si="23"/>
        <v>-96.149367339216496</v>
      </c>
      <c r="E197" s="39">
        <f t="shared" si="27"/>
        <v>-1</v>
      </c>
      <c r="F197" s="40">
        <v>-1</v>
      </c>
      <c r="G197" s="33">
        <f t="shared" si="28"/>
        <v>3.9999999999992042E-2</v>
      </c>
      <c r="H197" s="35">
        <f t="shared" si="26"/>
        <v>4.670169293635965E-4</v>
      </c>
      <c r="I197" s="35">
        <f t="shared" si="24"/>
        <v>-2.431521176990528E-3</v>
      </c>
      <c r="J197" s="37">
        <f t="shared" si="22"/>
        <v>-2.8985381063541243E-3</v>
      </c>
      <c r="K197" s="38">
        <f t="shared" si="29"/>
        <v>8.401523153986953E-6</v>
      </c>
      <c r="L197" s="45">
        <f t="shared" si="25"/>
        <v>2.5288998193946326E-5</v>
      </c>
    </row>
    <row r="198" spans="1:12">
      <c r="A198" s="42">
        <v>36722</v>
      </c>
      <c r="B198" s="44">
        <v>85.69</v>
      </c>
      <c r="C198" s="44">
        <v>-6.0369524502349899E-3</v>
      </c>
      <c r="D198" s="43">
        <f t="shared" si="23"/>
        <v>-141.79237184837874</v>
      </c>
      <c r="E198" s="39">
        <f t="shared" si="27"/>
        <v>-1</v>
      </c>
      <c r="F198" s="40">
        <v>-1</v>
      </c>
      <c r="G198" s="33">
        <f t="shared" si="28"/>
        <v>-0.78000000000000114</v>
      </c>
      <c r="H198" s="35">
        <f t="shared" si="26"/>
        <v>-9.102579064068167E-3</v>
      </c>
      <c r="I198" s="35">
        <f t="shared" si="24"/>
        <v>-3.5777301259441274E-3</v>
      </c>
      <c r="J198" s="37">
        <f t="shared" si="22"/>
        <v>5.5248489381240391E-3</v>
      </c>
      <c r="K198" s="38">
        <f t="shared" si="29"/>
        <v>3.0523955789090322E-5</v>
      </c>
      <c r="L198" s="45">
        <f t="shared" si="25"/>
        <v>2.5232176310372055E-5</v>
      </c>
    </row>
    <row r="199" spans="1:12">
      <c r="A199" s="42">
        <v>36723</v>
      </c>
      <c r="B199" s="44">
        <v>84.91</v>
      </c>
      <c r="C199" s="44">
        <v>3.6739289112220001E-3</v>
      </c>
      <c r="D199" s="43">
        <f t="shared" si="23"/>
        <v>70.126653666679871</v>
      </c>
      <c r="E199" s="39">
        <f t="shared" si="27"/>
        <v>1</v>
      </c>
      <c r="F199" s="40">
        <v>1</v>
      </c>
      <c r="G199" s="33">
        <f t="shared" si="28"/>
        <v>-3.9999999999992042E-2</v>
      </c>
      <c r="H199" s="35">
        <f t="shared" si="26"/>
        <v>-4.7108703332931389E-4</v>
      </c>
      <c r="I199" s="35">
        <f t="shared" si="24"/>
        <v>1.7782813996369455E-3</v>
      </c>
      <c r="J199" s="37">
        <f t="shared" si="22"/>
        <v>2.2493684329662595E-3</v>
      </c>
      <c r="K199" s="38">
        <f t="shared" si="29"/>
        <v>5.0596583472250861E-6</v>
      </c>
      <c r="L199" s="45">
        <f t="shared" si="25"/>
        <v>2.5358138548708219E-5</v>
      </c>
    </row>
    <row r="200" spans="1:12">
      <c r="A200" s="42">
        <v>36724</v>
      </c>
      <c r="B200" s="44">
        <v>84.87</v>
      </c>
      <c r="C200" s="44">
        <v>-9.5901181443059993E-3</v>
      </c>
      <c r="D200" s="43">
        <f t="shared" si="23"/>
        <v>-224.89245948484535</v>
      </c>
      <c r="E200" s="39">
        <f t="shared" si="27"/>
        <v>-1</v>
      </c>
      <c r="F200" s="40">
        <v>-1</v>
      </c>
      <c r="G200" s="33">
        <f t="shared" si="28"/>
        <v>0.17999999999999261</v>
      </c>
      <c r="H200" s="35">
        <f t="shared" si="26"/>
        <v>2.1208907741250452E-3</v>
      </c>
      <c r="I200" s="35">
        <f t="shared" si="24"/>
        <v>-5.5374694844412724E-3</v>
      </c>
      <c r="J200" s="37">
        <f t="shared" si="22"/>
        <v>-7.6583602585663171E-3</v>
      </c>
      <c r="K200" s="38">
        <f t="shared" si="29"/>
        <v>5.8650481849987945E-5</v>
      </c>
      <c r="L200" s="45">
        <f t="shared" si="25"/>
        <v>2.4622744120126542E-5</v>
      </c>
    </row>
    <row r="201" spans="1:12">
      <c r="A201" s="42">
        <v>36725</v>
      </c>
      <c r="B201" s="44">
        <v>85.05</v>
      </c>
      <c r="C201" s="44">
        <v>-1.5952967224865E-2</v>
      </c>
      <c r="D201" s="43">
        <f t="shared" si="23"/>
        <v>-360.6903946455634</v>
      </c>
      <c r="E201" s="39">
        <f t="shared" si="27"/>
        <v>-1</v>
      </c>
      <c r="F201" s="40">
        <v>-1</v>
      </c>
      <c r="G201" s="33">
        <f t="shared" si="28"/>
        <v>-1.539999999999992</v>
      </c>
      <c r="H201" s="35">
        <f t="shared" si="26"/>
        <v>-1.8106995884773571E-2</v>
      </c>
      <c r="I201" s="35">
        <f t="shared" si="24"/>
        <v>-9.0468824555718103E-3</v>
      </c>
      <c r="J201" s="37">
        <f t="shared" si="22"/>
        <v>9.0601134292017608E-3</v>
      </c>
      <c r="K201" s="38">
        <f t="shared" si="29"/>
        <v>8.2085655350002087E-5</v>
      </c>
      <c r="L201" s="45">
        <f t="shared" si="25"/>
        <v>2.5082127469631772E-5</v>
      </c>
    </row>
    <row r="202" spans="1:12">
      <c r="A202" s="42">
        <v>36726</v>
      </c>
      <c r="B202" s="44">
        <v>83.51</v>
      </c>
      <c r="C202" s="44">
        <v>5.0752268037119897E-3</v>
      </c>
      <c r="D202" s="43">
        <f t="shared" si="23"/>
        <v>99.014862781733086</v>
      </c>
      <c r="E202" s="39">
        <f t="shared" si="27"/>
        <v>1</v>
      </c>
      <c r="F202" s="40">
        <v>1</v>
      </c>
      <c r="G202" s="33">
        <f t="shared" si="28"/>
        <v>-0.10999999999999943</v>
      </c>
      <c r="H202" s="35">
        <f t="shared" si="26"/>
        <v>-1.3172075200574712E-3</v>
      </c>
      <c r="I202" s="35">
        <f t="shared" si="24"/>
        <v>2.5511636318036423E-3</v>
      </c>
      <c r="J202" s="37">
        <f t="shared" si="22"/>
        <v>3.8683711518611138E-3</v>
      </c>
      <c r="K202" s="38">
        <f t="shared" si="29"/>
        <v>1.4964295368551281E-5</v>
      </c>
      <c r="L202" s="45">
        <f t="shared" si="25"/>
        <v>2.5765461468420051E-5</v>
      </c>
    </row>
    <row r="203" spans="1:12">
      <c r="A203" s="42">
        <v>36727</v>
      </c>
      <c r="B203" s="44">
        <v>83.4</v>
      </c>
      <c r="C203" s="44">
        <v>-6.1837052011879997E-3</v>
      </c>
      <c r="D203" s="43">
        <f t="shared" si="23"/>
        <v>-142.78158629325932</v>
      </c>
      <c r="E203" s="39">
        <f t="shared" si="27"/>
        <v>-1</v>
      </c>
      <c r="F203" s="40">
        <v>-1</v>
      </c>
      <c r="G203" s="33">
        <f t="shared" si="28"/>
        <v>0.12999999999999545</v>
      </c>
      <c r="H203" s="35">
        <f t="shared" si="26"/>
        <v>1.5587529976018638E-3</v>
      </c>
      <c r="I203" s="35">
        <f t="shared" si="24"/>
        <v>-3.6586712265773576E-3</v>
      </c>
      <c r="J203" s="37">
        <f t="shared" si="22"/>
        <v>-5.2174242241792212E-3</v>
      </c>
      <c r="K203" s="38">
        <f t="shared" si="29"/>
        <v>2.7221515535052147E-5</v>
      </c>
      <c r="L203" s="45">
        <f t="shared" si="25"/>
        <v>2.5624251148623654E-5</v>
      </c>
    </row>
    <row r="204" spans="1:12">
      <c r="A204" s="42">
        <v>36728</v>
      </c>
      <c r="B204" s="44">
        <v>83.53</v>
      </c>
      <c r="C204" s="44">
        <v>7.9079298783300001E-3</v>
      </c>
      <c r="D204" s="43">
        <f t="shared" si="23"/>
        <v>159.14824386889512</v>
      </c>
      <c r="E204" s="39">
        <f t="shared" si="27"/>
        <v>1</v>
      </c>
      <c r="F204" s="40">
        <v>1</v>
      </c>
      <c r="G204" s="33">
        <f t="shared" si="28"/>
        <v>0.23000000000000398</v>
      </c>
      <c r="H204" s="35">
        <f t="shared" si="26"/>
        <v>2.7535017359033159E-3</v>
      </c>
      <c r="I204" s="35">
        <f t="shared" si="24"/>
        <v>4.113533693950777E-3</v>
      </c>
      <c r="J204" s="37">
        <f t="shared" si="22"/>
        <v>1.3600319580474611E-3</v>
      </c>
      <c r="K204" s="38">
        <f t="shared" si="29"/>
        <v>1.849686926910411E-6</v>
      </c>
      <c r="L204" s="45">
        <f t="shared" si="25"/>
        <v>2.5847182437900278E-5</v>
      </c>
    </row>
    <row r="205" spans="1:12">
      <c r="A205" s="42">
        <v>36729</v>
      </c>
      <c r="B205" s="44">
        <v>83.76</v>
      </c>
      <c r="C205" s="44">
        <v>-8.3440503366869999E-3</v>
      </c>
      <c r="D205" s="43">
        <f t="shared" si="23"/>
        <v>-188.12984630338377</v>
      </c>
      <c r="E205" s="39">
        <f t="shared" si="27"/>
        <v>-1</v>
      </c>
      <c r="F205" s="40">
        <v>-1</v>
      </c>
      <c r="G205" s="33">
        <f t="shared" si="28"/>
        <v>0.14999999999999147</v>
      </c>
      <c r="H205" s="35">
        <f t="shared" si="26"/>
        <v>1.7908309455586374E-3</v>
      </c>
      <c r="I205" s="35">
        <f t="shared" si="24"/>
        <v>-4.8502040045279677E-3</v>
      </c>
      <c r="J205" s="37">
        <f t="shared" si="22"/>
        <v>-6.6410349500866054E-3</v>
      </c>
      <c r="K205" s="38">
        <f t="shared" si="29"/>
        <v>4.41033452082718E-5</v>
      </c>
      <c r="L205" s="45">
        <f t="shared" si="25"/>
        <v>2.5781151156134921E-5</v>
      </c>
    </row>
    <row r="206" spans="1:12">
      <c r="A206" s="42">
        <v>36730</v>
      </c>
      <c r="B206" s="44">
        <v>83.91</v>
      </c>
      <c r="C206" s="44">
        <v>1.3094699551476E-2</v>
      </c>
      <c r="D206" s="43">
        <f t="shared" si="23"/>
        <v>267.04333379683789</v>
      </c>
      <c r="E206" s="39">
        <f t="shared" si="27"/>
        <v>1</v>
      </c>
      <c r="F206" s="40">
        <v>1</v>
      </c>
      <c r="G206" s="33">
        <f t="shared" si="28"/>
        <v>6.0000000000002274E-2</v>
      </c>
      <c r="H206" s="35">
        <f t="shared" si="26"/>
        <v>7.1505184125851833E-4</v>
      </c>
      <c r="I206" s="35">
        <f t="shared" si="24"/>
        <v>6.9742831064774548E-3</v>
      </c>
      <c r="J206" s="37">
        <f t="shared" si="22"/>
        <v>6.2592312652189367E-3</v>
      </c>
      <c r="K206" s="38">
        <f t="shared" si="29"/>
        <v>3.9177976031494255E-5</v>
      </c>
      <c r="L206" s="45">
        <f t="shared" si="25"/>
        <v>2.6116671804971447E-5</v>
      </c>
    </row>
    <row r="207" spans="1:12">
      <c r="A207" s="42">
        <v>36731</v>
      </c>
      <c r="B207" s="44">
        <v>83.97</v>
      </c>
      <c r="C207" s="44">
        <v>-1.2387420809048E-2</v>
      </c>
      <c r="D207" s="43">
        <f t="shared" si="23"/>
        <v>-271.37895450925771</v>
      </c>
      <c r="E207" s="39">
        <f t="shared" si="27"/>
        <v>-1</v>
      </c>
      <c r="F207" s="40">
        <v>-1</v>
      </c>
      <c r="G207" s="33">
        <f t="shared" si="28"/>
        <v>-0.90000000000000568</v>
      </c>
      <c r="H207" s="35">
        <f t="shared" si="26"/>
        <v>-1.0718113612004355E-2</v>
      </c>
      <c r="I207" s="35">
        <f t="shared" si="24"/>
        <v>-7.0803145419828769E-3</v>
      </c>
      <c r="J207" s="37">
        <f t="shared" si="22"/>
        <v>3.6377990700214779E-3</v>
      </c>
      <c r="K207" s="38">
        <f t="shared" si="29"/>
        <v>1.3233582073849129E-5</v>
      </c>
      <c r="L207" s="45">
        <f t="shared" si="25"/>
        <v>2.6090138621052658E-5</v>
      </c>
    </row>
    <row r="208" spans="1:12">
      <c r="A208" s="42">
        <v>36732</v>
      </c>
      <c r="B208" s="44">
        <v>83.07</v>
      </c>
      <c r="C208" s="44">
        <v>-1.2027374884883001E-2</v>
      </c>
      <c r="D208" s="43">
        <f t="shared" si="23"/>
        <v>-265.36756390772086</v>
      </c>
      <c r="E208" s="39">
        <f t="shared" si="27"/>
        <v>-1</v>
      </c>
      <c r="F208" s="40">
        <v>-1</v>
      </c>
      <c r="G208" s="33">
        <f t="shared" si="28"/>
        <v>-1.9999999999996021E-2</v>
      </c>
      <c r="H208" s="35">
        <f t="shared" si="26"/>
        <v>-2.4076080414103796E-4</v>
      </c>
      <c r="I208" s="35">
        <f t="shared" si="24"/>
        <v>-6.8817321427353494E-3</v>
      </c>
      <c r="J208" s="37">
        <f t="shared" si="22"/>
        <v>-6.6409713385943113E-3</v>
      </c>
      <c r="K208" s="38">
        <f t="shared" si="29"/>
        <v>4.4102500320031118E-5</v>
      </c>
      <c r="L208" s="45">
        <f t="shared" si="25"/>
        <v>2.593283083055474E-5</v>
      </c>
    </row>
    <row r="209" spans="1:12">
      <c r="A209" s="42">
        <v>36733</v>
      </c>
      <c r="B209" s="44">
        <v>83.05</v>
      </c>
      <c r="C209" s="44">
        <v>6.9614660045129997E-3</v>
      </c>
      <c r="D209" s="43">
        <f t="shared" si="23"/>
        <v>137.11573789069399</v>
      </c>
      <c r="E209" s="39">
        <f t="shared" si="27"/>
        <v>1</v>
      </c>
      <c r="F209" s="40">
        <v>1</v>
      </c>
      <c r="G209" s="33">
        <f t="shared" si="28"/>
        <v>-0.11999999999999034</v>
      </c>
      <c r="H209" s="35">
        <f t="shared" si="26"/>
        <v>-1.4449127031907327E-3</v>
      </c>
      <c r="I209" s="35">
        <f t="shared" si="24"/>
        <v>3.5915139896600646E-3</v>
      </c>
      <c r="J209" s="37">
        <f t="shared" si="22"/>
        <v>5.0364266928507977E-3</v>
      </c>
      <c r="K209" s="38">
        <f t="shared" si="29"/>
        <v>2.5365593832460024E-5</v>
      </c>
      <c r="L209" s="45">
        <f t="shared" si="25"/>
        <v>2.6193302423994174E-5</v>
      </c>
    </row>
    <row r="210" spans="1:12">
      <c r="A210" s="42">
        <v>36734</v>
      </c>
      <c r="B210" s="44">
        <v>82.93</v>
      </c>
      <c r="C210" s="44">
        <v>1.77898441217249E-2</v>
      </c>
      <c r="D210" s="43">
        <f t="shared" si="23"/>
        <v>362.29089603171872</v>
      </c>
      <c r="E210" s="39">
        <f t="shared" si="27"/>
        <v>1</v>
      </c>
      <c r="F210" s="40">
        <v>1</v>
      </c>
      <c r="G210" s="33">
        <f t="shared" si="28"/>
        <v>0.75999999999999091</v>
      </c>
      <c r="H210" s="35">
        <f t="shared" si="26"/>
        <v>9.1643554805256339E-3</v>
      </c>
      <c r="I210" s="35">
        <f t="shared" si="24"/>
        <v>9.5638779636789111E-3</v>
      </c>
      <c r="J210" s="37">
        <f t="shared" si="22"/>
        <v>3.9952248315327718E-4</v>
      </c>
      <c r="K210" s="38">
        <f t="shared" si="29"/>
        <v>1.5961821454496065E-7</v>
      </c>
      <c r="L210" s="45">
        <f t="shared" si="25"/>
        <v>2.6398339203206448E-5</v>
      </c>
    </row>
    <row r="211" spans="1:12">
      <c r="A211" s="42">
        <v>36735</v>
      </c>
      <c r="B211" s="44">
        <v>83.69</v>
      </c>
      <c r="C211" s="44">
        <v>-7.9631728124269999E-3</v>
      </c>
      <c r="D211" s="43">
        <f t="shared" si="23"/>
        <v>-175.86496626435925</v>
      </c>
      <c r="E211" s="39">
        <f t="shared" si="27"/>
        <v>-1</v>
      </c>
      <c r="F211" s="40">
        <v>-1</v>
      </c>
      <c r="G211" s="33">
        <f t="shared" si="28"/>
        <v>-0.43999999999999773</v>
      </c>
      <c r="H211" s="35">
        <f t="shared" si="26"/>
        <v>-5.257497908949668E-3</v>
      </c>
      <c r="I211" s="35">
        <f t="shared" si="24"/>
        <v>-4.6401319900692024E-3</v>
      </c>
      <c r="J211" s="37">
        <f t="shared" si="22"/>
        <v>6.1736591888046557E-4</v>
      </c>
      <c r="K211" s="38">
        <f t="shared" si="29"/>
        <v>3.8114067779512158E-7</v>
      </c>
      <c r="L211" s="45">
        <f t="shared" si="25"/>
        <v>2.6384629574796505E-5</v>
      </c>
    </row>
    <row r="212" spans="1:12">
      <c r="A212" s="42">
        <v>36736</v>
      </c>
      <c r="B212" s="44">
        <v>83.25</v>
      </c>
      <c r="C212" s="44">
        <v>1.5698392129633001E-2</v>
      </c>
      <c r="D212" s="43">
        <f t="shared" si="23"/>
        <v>320.02928138966564</v>
      </c>
      <c r="E212" s="39">
        <f t="shared" si="27"/>
        <v>1</v>
      </c>
      <c r="F212" s="40">
        <v>1</v>
      </c>
      <c r="G212" s="33">
        <f t="shared" si="28"/>
        <v>1.230000000000004</v>
      </c>
      <c r="H212" s="35">
        <f t="shared" si="26"/>
        <v>1.4774774774774823E-2</v>
      </c>
      <c r="I212" s="35">
        <f t="shared" si="24"/>
        <v>8.4103430209800517E-3</v>
      </c>
      <c r="J212" s="37">
        <f t="shared" si="22"/>
        <v>-6.3644317537947716E-3</v>
      </c>
      <c r="K212" s="38">
        <f t="shared" si="29"/>
        <v>4.0505991548711193E-5</v>
      </c>
      <c r="L212" s="45">
        <f t="shared" si="25"/>
        <v>2.6279917214011648E-5</v>
      </c>
    </row>
    <row r="213" spans="1:12">
      <c r="A213" s="42">
        <v>36737</v>
      </c>
      <c r="B213" s="44">
        <v>84.48</v>
      </c>
      <c r="C213" s="44">
        <v>1.5216635119562999E-2</v>
      </c>
      <c r="D213" s="43">
        <f t="shared" si="23"/>
        <v>306.98005705967148</v>
      </c>
      <c r="E213" s="39">
        <f t="shared" si="27"/>
        <v>1</v>
      </c>
      <c r="F213" s="40">
        <v>1</v>
      </c>
      <c r="G213" s="33">
        <f t="shared" si="28"/>
        <v>0.17999999999999261</v>
      </c>
      <c r="H213" s="35">
        <f t="shared" si="26"/>
        <v>2.1306818181817304E-3</v>
      </c>
      <c r="I213" s="35">
        <f t="shared" si="24"/>
        <v>8.1446311867581101E-3</v>
      </c>
      <c r="J213" s="37">
        <f t="shared" si="22"/>
        <v>6.0139493685763797E-3</v>
      </c>
      <c r="K213" s="38">
        <f t="shared" si="29"/>
        <v>3.6167587007800239E-5</v>
      </c>
      <c r="L213" s="45">
        <f t="shared" si="25"/>
        <v>2.6531466782465735E-5</v>
      </c>
    </row>
    <row r="214" spans="1:12">
      <c r="A214" s="42">
        <v>36738</v>
      </c>
      <c r="B214" s="44">
        <v>84.66</v>
      </c>
      <c r="C214" s="44">
        <v>7.8991559620419996E-3</v>
      </c>
      <c r="D214" s="43">
        <f t="shared" si="23"/>
        <v>153.79694417532912</v>
      </c>
      <c r="E214" s="39">
        <f t="shared" si="27"/>
        <v>1</v>
      </c>
      <c r="F214" s="40">
        <v>1</v>
      </c>
      <c r="G214" s="33">
        <f t="shared" si="28"/>
        <v>0.37000000000000455</v>
      </c>
      <c r="H214" s="35">
        <f t="shared" si="26"/>
        <v>4.3704228679424112E-3</v>
      </c>
      <c r="I214" s="35">
        <f t="shared" si="24"/>
        <v>4.1086944630906886E-3</v>
      </c>
      <c r="J214" s="37">
        <f t="shared" si="22"/>
        <v>-2.6172840485172259E-4</v>
      </c>
      <c r="K214" s="38">
        <f t="shared" si="29"/>
        <v>6.8501757906227202E-8</v>
      </c>
      <c r="L214" s="45">
        <f t="shared" si="25"/>
        <v>2.6715059165328806E-5</v>
      </c>
    </row>
    <row r="215" spans="1:12">
      <c r="A215" s="42">
        <v>36739</v>
      </c>
      <c r="B215" s="44">
        <v>85.03</v>
      </c>
      <c r="C215" s="44">
        <v>-2.17220894840399E-3</v>
      </c>
      <c r="D215" s="43">
        <f t="shared" si="23"/>
        <v>-54.438802940066168</v>
      </c>
      <c r="E215" s="39">
        <f t="shared" si="27"/>
        <v>-1</v>
      </c>
      <c r="F215" s="40">
        <v>-1</v>
      </c>
      <c r="G215" s="33">
        <f t="shared" si="28"/>
        <v>0.28999999999999204</v>
      </c>
      <c r="H215" s="35">
        <f t="shared" si="26"/>
        <v>3.4105609784780906E-3</v>
      </c>
      <c r="I215" s="35">
        <f t="shared" si="24"/>
        <v>-1.4461408325789279E-3</v>
      </c>
      <c r="J215" s="37">
        <f t="shared" si="22"/>
        <v>-4.8567018110570181E-3</v>
      </c>
      <c r="K215" s="38">
        <f t="shared" si="29"/>
        <v>2.3587552481524518E-5</v>
      </c>
      <c r="L215" s="45">
        <f t="shared" si="25"/>
        <v>2.6564522996051945E-5</v>
      </c>
    </row>
    <row r="216" spans="1:12">
      <c r="A216" s="42">
        <v>36740</v>
      </c>
      <c r="B216" s="44">
        <v>85.32</v>
      </c>
      <c r="C216" s="44">
        <v>-2.1840598492911999E-2</v>
      </c>
      <c r="D216" s="43">
        <f t="shared" si="23"/>
        <v>-459.46327010317538</v>
      </c>
      <c r="E216" s="39">
        <f t="shared" si="27"/>
        <v>-1</v>
      </c>
      <c r="F216" s="40">
        <v>-1</v>
      </c>
      <c r="G216" s="33">
        <f t="shared" si="28"/>
        <v>-0.36999999999999034</v>
      </c>
      <c r="H216" s="35">
        <f t="shared" si="26"/>
        <v>-4.3366150961086543E-3</v>
      </c>
      <c r="I216" s="35">
        <f t="shared" si="24"/>
        <v>-1.229419026999865E-2</v>
      </c>
      <c r="J216" s="37">
        <f t="shared" si="22"/>
        <v>-7.9575751738899959E-3</v>
      </c>
      <c r="K216" s="38">
        <f t="shared" si="29"/>
        <v>6.3323002648110399E-5</v>
      </c>
      <c r="L216" s="45">
        <f t="shared" si="25"/>
        <v>2.6757721606860787E-5</v>
      </c>
    </row>
    <row r="217" spans="1:12">
      <c r="A217" s="42">
        <v>36741</v>
      </c>
      <c r="B217" s="44">
        <v>84.95</v>
      </c>
      <c r="C217" s="44">
        <v>-1.56726840816039E-2</v>
      </c>
      <c r="D217" s="43">
        <f t="shared" si="23"/>
        <v>-326.20134539243247</v>
      </c>
      <c r="E217" s="39">
        <f t="shared" si="27"/>
        <v>-1</v>
      </c>
      <c r="F217" s="40">
        <v>-1</v>
      </c>
      <c r="G217" s="33">
        <f t="shared" si="28"/>
        <v>-0.57999999999999829</v>
      </c>
      <c r="H217" s="35">
        <f t="shared" si="26"/>
        <v>-6.8275456150676669E-3</v>
      </c>
      <c r="I217" s="35">
        <f t="shared" si="24"/>
        <v>-8.8922930120542646E-3</v>
      </c>
      <c r="J217" s="37">
        <f t="shared" si="22"/>
        <v>-2.0647473969865977E-3</v>
      </c>
      <c r="K217" s="38">
        <f t="shared" si="29"/>
        <v>4.2631818133629308E-6</v>
      </c>
      <c r="L217" s="45">
        <f t="shared" si="25"/>
        <v>2.7260135918067728E-5</v>
      </c>
    </row>
    <row r="218" spans="1:12">
      <c r="A218" s="42">
        <v>36742</v>
      </c>
      <c r="B218" s="44">
        <v>84.37</v>
      </c>
      <c r="C218" s="44">
        <v>-8.0967026096530007E-3</v>
      </c>
      <c r="D218" s="43">
        <f t="shared" si="23"/>
        <v>-175.22085513287692</v>
      </c>
      <c r="E218" s="39">
        <f t="shared" si="27"/>
        <v>-1</v>
      </c>
      <c r="F218" s="40">
        <v>-1</v>
      </c>
      <c r="G218" s="33">
        <f t="shared" si="28"/>
        <v>1.9999999999996021E-2</v>
      </c>
      <c r="H218" s="35">
        <f t="shared" si="26"/>
        <v>2.3705108450866445E-4</v>
      </c>
      <c r="I218" s="35">
        <f t="shared" si="24"/>
        <v>-4.7137800047375297E-3</v>
      </c>
      <c r="J218" s="37">
        <f t="shared" si="22"/>
        <v>-4.9508310892461939E-3</v>
      </c>
      <c r="K218" s="38">
        <f t="shared" si="29"/>
        <v>2.4510728474246655E-5</v>
      </c>
      <c r="L218" s="45">
        <f t="shared" si="25"/>
        <v>2.6901934710699153E-5</v>
      </c>
    </row>
    <row r="219" spans="1:12">
      <c r="A219" s="42">
        <v>36743</v>
      </c>
      <c r="B219" s="44">
        <v>84.39</v>
      </c>
      <c r="C219" s="44">
        <v>5.0049510711870004E-3</v>
      </c>
      <c r="D219" s="43">
        <f t="shared" si="23"/>
        <v>93.284091657287803</v>
      </c>
      <c r="E219" s="39">
        <f t="shared" si="27"/>
        <v>1</v>
      </c>
      <c r="F219" s="40">
        <v>1</v>
      </c>
      <c r="G219" s="33">
        <f t="shared" si="28"/>
        <v>-4.0000000000006253E-2</v>
      </c>
      <c r="H219" s="35">
        <f t="shared" si="26"/>
        <v>-4.739898092191759E-4</v>
      </c>
      <c r="I219" s="35">
        <f t="shared" si="24"/>
        <v>2.5124032330960198E-3</v>
      </c>
      <c r="J219" s="37">
        <f t="shared" si="22"/>
        <v>2.9863930423151956E-3</v>
      </c>
      <c r="K219" s="38">
        <f t="shared" si="29"/>
        <v>8.9185434031886099E-6</v>
      </c>
      <c r="L219" s="45">
        <f t="shared" si="25"/>
        <v>2.6932815536503525E-5</v>
      </c>
    </row>
    <row r="220" spans="1:12">
      <c r="A220" s="42">
        <v>36744</v>
      </c>
      <c r="B220" s="44">
        <v>84.35</v>
      </c>
      <c r="C220" s="44">
        <v>-1.935098532596E-3</v>
      </c>
      <c r="D220" s="43">
        <f t="shared" si="23"/>
        <v>-48.752453931647018</v>
      </c>
      <c r="E220" s="39">
        <f t="shared" si="27"/>
        <v>-1</v>
      </c>
      <c r="F220" s="40">
        <v>-1</v>
      </c>
      <c r="G220" s="33">
        <f t="shared" si="28"/>
        <v>0.77000000000001023</v>
      </c>
      <c r="H220" s="35">
        <f t="shared" si="26"/>
        <v>9.1286307053943128E-3</v>
      </c>
      <c r="I220" s="35">
        <f t="shared" si="24"/>
        <v>-1.3153631953457643E-3</v>
      </c>
      <c r="J220" s="37">
        <f t="shared" si="22"/>
        <v>-1.0443993900740077E-2</v>
      </c>
      <c r="K220" s="38">
        <f t="shared" si="29"/>
        <v>1.0907700859869592E-4</v>
      </c>
      <c r="L220" s="45">
        <f t="shared" si="25"/>
        <v>2.6980451018731459E-5</v>
      </c>
    </row>
    <row r="221" spans="1:12">
      <c r="A221" s="42">
        <v>36745</v>
      </c>
      <c r="B221" s="44">
        <v>85.12</v>
      </c>
      <c r="C221" s="44">
        <v>-6.6420319999319901E-3</v>
      </c>
      <c r="D221" s="43">
        <f t="shared" si="23"/>
        <v>-150.64282492870905</v>
      </c>
      <c r="E221" s="39">
        <f t="shared" si="27"/>
        <v>-1</v>
      </c>
      <c r="F221" s="40">
        <v>-1</v>
      </c>
      <c r="G221" s="33">
        <f t="shared" si="28"/>
        <v>-5.0000000000011369E-2</v>
      </c>
      <c r="H221" s="35">
        <f t="shared" si="26"/>
        <v>-5.8740601503772753E-4</v>
      </c>
      <c r="I221" s="35">
        <f t="shared" si="24"/>
        <v>-3.9114601882774503E-3</v>
      </c>
      <c r="J221" s="37">
        <f t="shared" si="22"/>
        <v>-3.3240541732397228E-3</v>
      </c>
      <c r="K221" s="38">
        <f t="shared" si="29"/>
        <v>1.1049336146632418E-5</v>
      </c>
      <c r="L221" s="45">
        <f t="shared" si="25"/>
        <v>2.5965127712710707E-5</v>
      </c>
    </row>
    <row r="222" spans="1:12">
      <c r="A222" s="42">
        <v>36746</v>
      </c>
      <c r="B222" s="44">
        <v>85.07</v>
      </c>
      <c r="C222" s="44">
        <v>8.3526845567500002E-4</v>
      </c>
      <c r="D222" s="43">
        <f t="shared" si="23"/>
        <v>8.1618099265497204</v>
      </c>
      <c r="E222" s="39">
        <f t="shared" si="27"/>
        <v>1</v>
      </c>
      <c r="F222" s="40">
        <v>1</v>
      </c>
      <c r="G222" s="33">
        <f t="shared" si="28"/>
        <v>0.42000000000000171</v>
      </c>
      <c r="H222" s="35">
        <f t="shared" si="26"/>
        <v>4.9371106147878419E-3</v>
      </c>
      <c r="I222" s="35">
        <f t="shared" si="24"/>
        <v>2.1262555943009858E-4</v>
      </c>
      <c r="J222" s="37">
        <f t="shared" si="22"/>
        <v>-4.7244850553577432E-3</v>
      </c>
      <c r="K222" s="38">
        <f t="shared" si="29"/>
        <v>2.2320759038298658E-5</v>
      </c>
      <c r="L222" s="45">
        <f t="shared" si="25"/>
        <v>2.6051275555737277E-5</v>
      </c>
    </row>
    <row r="223" spans="1:12">
      <c r="A223" s="42">
        <v>36747</v>
      </c>
      <c r="B223" s="44">
        <v>85.49</v>
      </c>
      <c r="C223" s="44">
        <v>-1.6584252838814002E-2</v>
      </c>
      <c r="D223" s="43">
        <f t="shared" si="23"/>
        <v>-358.47460053026776</v>
      </c>
      <c r="E223" s="39">
        <f t="shared" si="27"/>
        <v>-1</v>
      </c>
      <c r="F223" s="40">
        <v>-1</v>
      </c>
      <c r="G223" s="33">
        <f t="shared" si="28"/>
        <v>0.10999999999999943</v>
      </c>
      <c r="H223" s="35">
        <f t="shared" si="26"/>
        <v>1.2867001988536605E-3</v>
      </c>
      <c r="I223" s="35">
        <f t="shared" si="24"/>
        <v>-9.3950664049365345E-3</v>
      </c>
      <c r="J223" s="37">
        <f t="shared" si="22"/>
        <v>-1.0681766603790195E-2</v>
      </c>
      <c r="K223" s="38">
        <f t="shared" si="29"/>
        <v>1.1410013777784753E-4</v>
      </c>
      <c r="L223" s="45">
        <f t="shared" si="25"/>
        <v>2.6208457701156605E-5</v>
      </c>
    </row>
    <row r="224" spans="1:12">
      <c r="A224" s="42">
        <v>36748</v>
      </c>
      <c r="B224" s="44">
        <v>85.6</v>
      </c>
      <c r="C224" s="44">
        <v>3.801135857959E-3</v>
      </c>
      <c r="D224" s="43">
        <f t="shared" si="23"/>
        <v>68.141853414648097</v>
      </c>
      <c r="E224" s="39">
        <f t="shared" si="27"/>
        <v>1</v>
      </c>
      <c r="F224" s="40">
        <v>1</v>
      </c>
      <c r="G224" s="33">
        <f t="shared" si="28"/>
        <v>0.33000000000001251</v>
      </c>
      <c r="H224" s="35">
        <f t="shared" si="26"/>
        <v>3.8551401869160343E-3</v>
      </c>
      <c r="I224" s="35">
        <f t="shared" si="24"/>
        <v>1.8484420624539739E-3</v>
      </c>
      <c r="J224" s="37">
        <f t="shared" si="22"/>
        <v>-2.0066981244620604E-3</v>
      </c>
      <c r="K224" s="38">
        <f t="shared" si="29"/>
        <v>4.026837362719551E-6</v>
      </c>
      <c r="L224" s="45">
        <f t="shared" si="25"/>
        <v>2.7126383710259104E-5</v>
      </c>
    </row>
    <row r="225" spans="1:12">
      <c r="A225" s="42">
        <v>36749</v>
      </c>
      <c r="B225" s="44">
        <v>85.93</v>
      </c>
      <c r="C225" s="44">
        <v>-9.5667303190739902E-3</v>
      </c>
      <c r="D225" s="43">
        <f t="shared" si="23"/>
        <v>-203.41790697544457</v>
      </c>
      <c r="E225" s="39">
        <f t="shared" si="27"/>
        <v>-1</v>
      </c>
      <c r="F225" s="40">
        <v>-1</v>
      </c>
      <c r="G225" s="33">
        <f t="shared" si="28"/>
        <v>-0.34000000000000341</v>
      </c>
      <c r="H225" s="35">
        <f t="shared" si="26"/>
        <v>-3.9567089491446923E-3</v>
      </c>
      <c r="I225" s="35">
        <f t="shared" si="24"/>
        <v>-5.5245699898600594E-3</v>
      </c>
      <c r="J225" s="37">
        <f t="shared" si="22"/>
        <v>-1.5678610407153671E-3</v>
      </c>
      <c r="K225" s="38">
        <f t="shared" si="29"/>
        <v>2.4581882429930741E-6</v>
      </c>
      <c r="L225" s="45">
        <f t="shared" si="25"/>
        <v>2.7158720055687886E-5</v>
      </c>
    </row>
    <row r="226" spans="1:12">
      <c r="A226" s="42">
        <v>36750</v>
      </c>
      <c r="B226" s="44">
        <v>85.59</v>
      </c>
      <c r="C226" s="44">
        <v>1.269858990321E-2</v>
      </c>
      <c r="D226" s="43">
        <f t="shared" si="23"/>
        <v>249.78025224379115</v>
      </c>
      <c r="E226" s="39">
        <f t="shared" si="27"/>
        <v>1</v>
      </c>
      <c r="F226" s="40">
        <v>1</v>
      </c>
      <c r="G226" s="33">
        <f t="shared" si="28"/>
        <v>0.90999999999999659</v>
      </c>
      <c r="H226" s="35">
        <f t="shared" si="26"/>
        <v>1.0632083187288194E-2</v>
      </c>
      <c r="I226" s="35">
        <f t="shared" si="24"/>
        <v>6.7558098533773625E-3</v>
      </c>
      <c r="J226" s="37">
        <f t="shared" si="22"/>
        <v>-3.8762733339108317E-3</v>
      </c>
      <c r="K226" s="38">
        <f t="shared" si="29"/>
        <v>1.5025494959188194E-5</v>
      </c>
      <c r="L226" s="45">
        <f t="shared" si="25"/>
        <v>2.7047013495620701E-5</v>
      </c>
    </row>
    <row r="227" spans="1:12">
      <c r="A227" s="42">
        <v>36751</v>
      </c>
      <c r="B227" s="44">
        <v>86.5</v>
      </c>
      <c r="C227" s="44">
        <v>1.5051937508809999E-3</v>
      </c>
      <c r="D227" s="43">
        <f t="shared" si="23"/>
        <v>21.504641865322874</v>
      </c>
      <c r="E227" s="39">
        <f t="shared" si="27"/>
        <v>1</v>
      </c>
      <c r="F227" s="40">
        <v>1</v>
      </c>
      <c r="G227" s="33">
        <f t="shared" si="28"/>
        <v>0.70999999999999375</v>
      </c>
      <c r="H227" s="35">
        <f t="shared" si="26"/>
        <v>8.2080924855490612E-3</v>
      </c>
      <c r="I227" s="35">
        <f t="shared" si="24"/>
        <v>5.8212112516145532E-4</v>
      </c>
      <c r="J227" s="37">
        <f t="shared" si="22"/>
        <v>-7.6259713603876057E-3</v>
      </c>
      <c r="K227" s="38">
        <f t="shared" si="29"/>
        <v>5.8155439189451986E-5</v>
      </c>
      <c r="L227" s="45">
        <f t="shared" si="25"/>
        <v>2.7069556833687603E-5</v>
      </c>
    </row>
    <row r="228" spans="1:12">
      <c r="A228" s="42">
        <v>36752</v>
      </c>
      <c r="B228" s="44">
        <v>87.21</v>
      </c>
      <c r="C228" s="44">
        <v>-7.65131360256499E-3</v>
      </c>
      <c r="D228" s="43">
        <f t="shared" si="23"/>
        <v>-164.42089363621815</v>
      </c>
      <c r="E228" s="39">
        <f t="shared" si="27"/>
        <v>-1</v>
      </c>
      <c r="F228" s="40">
        <v>-1</v>
      </c>
      <c r="G228" s="33">
        <f t="shared" si="28"/>
        <v>-0.89999999999999147</v>
      </c>
      <c r="H228" s="35">
        <f t="shared" si="26"/>
        <v>-1.0319917440660378E-2</v>
      </c>
      <c r="I228" s="35">
        <f t="shared" si="24"/>
        <v>-4.4681268485988182E-3</v>
      </c>
      <c r="J228" s="37">
        <f t="shared" si="22"/>
        <v>5.8517905920615594E-3</v>
      </c>
      <c r="K228" s="38">
        <f t="shared" si="29"/>
        <v>3.4243453133340174E-5</v>
      </c>
      <c r="L228" s="45">
        <f t="shared" si="25"/>
        <v>2.7174933487982166E-5</v>
      </c>
    </row>
    <row r="229" spans="1:12">
      <c r="A229" s="42">
        <v>36753</v>
      </c>
      <c r="B229" s="44">
        <v>86.31</v>
      </c>
      <c r="C229" s="44">
        <v>-5.3702035525240001E-3</v>
      </c>
      <c r="D229" s="43">
        <f t="shared" si="23"/>
        <v>-117.71609265879442</v>
      </c>
      <c r="E229" s="39">
        <f t="shared" si="27"/>
        <v>-1</v>
      </c>
      <c r="F229" s="40">
        <v>-1</v>
      </c>
      <c r="G229" s="33">
        <f t="shared" si="28"/>
        <v>-0.92000000000000171</v>
      </c>
      <c r="H229" s="35">
        <f t="shared" si="26"/>
        <v>-1.0659251535163963E-2</v>
      </c>
      <c r="I229" s="35">
        <f t="shared" si="24"/>
        <v>-3.209986494044506E-3</v>
      </c>
      <c r="J229" s="37">
        <f t="shared" si="22"/>
        <v>7.4492650411194569E-3</v>
      </c>
      <c r="K229" s="38">
        <f t="shared" si="29"/>
        <v>5.549154965284446E-5</v>
      </c>
      <c r="L229" s="45">
        <f t="shared" si="25"/>
        <v>2.7268884156296297E-5</v>
      </c>
    </row>
    <row r="230" spans="1:12">
      <c r="A230" s="42">
        <v>36754</v>
      </c>
      <c r="B230" s="44">
        <v>85.39</v>
      </c>
      <c r="C230" s="44">
        <v>-1.6112949002263E-2</v>
      </c>
      <c r="D230" s="43">
        <f t="shared" si="23"/>
        <v>-337.38385800413636</v>
      </c>
      <c r="E230" s="39">
        <f t="shared" si="27"/>
        <v>-1</v>
      </c>
      <c r="F230" s="40">
        <v>-1</v>
      </c>
      <c r="G230" s="33">
        <f t="shared" si="28"/>
        <v>-0.37999999999999545</v>
      </c>
      <c r="H230" s="35">
        <f t="shared" si="26"/>
        <v>-4.450169809111084E-3</v>
      </c>
      <c r="I230" s="35">
        <f t="shared" si="24"/>
        <v>-9.1351199915618575E-3</v>
      </c>
      <c r="J230" s="37">
        <f t="shared" si="22"/>
        <v>-4.6849501824507735E-3</v>
      </c>
      <c r="K230" s="38">
        <f t="shared" si="29"/>
        <v>2.1948758212045534E-5</v>
      </c>
      <c r="L230" s="45">
        <f t="shared" si="25"/>
        <v>2.7076339827289131E-5</v>
      </c>
    </row>
    <row r="231" spans="1:12">
      <c r="A231" s="42">
        <v>36755</v>
      </c>
      <c r="B231" s="44">
        <v>85.01</v>
      </c>
      <c r="C231" s="44">
        <v>1.649888471248E-3</v>
      </c>
      <c r="D231" s="43">
        <f t="shared" si="23"/>
        <v>24.428010638050583</v>
      </c>
      <c r="E231" s="39">
        <f t="shared" si="27"/>
        <v>1</v>
      </c>
      <c r="F231" s="40">
        <v>1</v>
      </c>
      <c r="G231" s="33">
        <f t="shared" si="28"/>
        <v>3.0000000000001137E-2</v>
      </c>
      <c r="H231" s="35">
        <f t="shared" si="26"/>
        <v>3.5289965886367645E-4</v>
      </c>
      <c r="I231" s="35">
        <f t="shared" si="24"/>
        <v>6.6192712434216263E-4</v>
      </c>
      <c r="J231" s="37">
        <f t="shared" si="22"/>
        <v>3.0902746547848618E-4</v>
      </c>
      <c r="K231" s="38">
        <f t="shared" si="29"/>
        <v>9.5497974420056964E-8</v>
      </c>
      <c r="L231" s="45">
        <f t="shared" si="25"/>
        <v>2.7097054039722084E-5</v>
      </c>
    </row>
    <row r="232" spans="1:12">
      <c r="A232" s="42">
        <v>36756</v>
      </c>
      <c r="B232" s="44">
        <v>85.04</v>
      </c>
      <c r="C232" s="44">
        <v>-1.0107762187650899E-2</v>
      </c>
      <c r="D232" s="43">
        <f t="shared" si="23"/>
        <v>-216.30233505655588</v>
      </c>
      <c r="E232" s="39">
        <f t="shared" si="27"/>
        <v>-1</v>
      </c>
      <c r="F232" s="40">
        <v>-1</v>
      </c>
      <c r="G232" s="33">
        <f t="shared" si="28"/>
        <v>-0.37000000000000455</v>
      </c>
      <c r="H232" s="35">
        <f t="shared" si="26"/>
        <v>-4.3508936970837785E-3</v>
      </c>
      <c r="I232" s="35">
        <f t="shared" si="24"/>
        <v>-5.8229747191471462E-3</v>
      </c>
      <c r="J232" s="37">
        <f t="shared" si="22"/>
        <v>-1.4720810220633677E-3</v>
      </c>
      <c r="K232" s="38">
        <f t="shared" si="29"/>
        <v>2.1670225355191294E-6</v>
      </c>
      <c r="L232" s="45">
        <f t="shared" si="25"/>
        <v>2.6920535636495241E-5</v>
      </c>
    </row>
    <row r="233" spans="1:12">
      <c r="A233" s="42">
        <v>36757</v>
      </c>
      <c r="B233" s="44">
        <v>84.67</v>
      </c>
      <c r="C233" s="44">
        <v>-1.1539936938020001E-3</v>
      </c>
      <c r="D233" s="43">
        <f t="shared" si="23"/>
        <v>-32.836088450550456</v>
      </c>
      <c r="E233" s="39">
        <f t="shared" si="27"/>
        <v>-1</v>
      </c>
      <c r="F233" s="40">
        <v>-1</v>
      </c>
      <c r="G233" s="33">
        <f t="shared" si="28"/>
        <v>0.84999999999999432</v>
      </c>
      <c r="H233" s="35">
        <f t="shared" si="26"/>
        <v>1.003897484351003E-2</v>
      </c>
      <c r="I233" s="35">
        <f t="shared" si="24"/>
        <v>-8.8454683959532029E-4</v>
      </c>
      <c r="J233" s="37">
        <f t="shared" si="22"/>
        <v>-1.092352168310535E-2</v>
      </c>
      <c r="K233" s="38">
        <f t="shared" si="29"/>
        <v>1.1932332596127274E-4</v>
      </c>
      <c r="L233" s="45">
        <f t="shared" si="25"/>
        <v>2.6938252433063231E-5</v>
      </c>
    </row>
    <row r="234" spans="1:12">
      <c r="A234" s="42">
        <v>36758</v>
      </c>
      <c r="B234" s="44">
        <v>85.52</v>
      </c>
      <c r="C234" s="44">
        <v>1.1400386807850001E-2</v>
      </c>
      <c r="D234" s="43">
        <f t="shared" si="23"/>
        <v>216.23086313051502</v>
      </c>
      <c r="E234" s="39">
        <f t="shared" si="27"/>
        <v>1</v>
      </c>
      <c r="F234" s="40">
        <v>1</v>
      </c>
      <c r="G234" s="33">
        <f t="shared" si="28"/>
        <v>0.43999999999999773</v>
      </c>
      <c r="H234" s="35">
        <f t="shared" si="26"/>
        <v>5.1449953227314981E-3</v>
      </c>
      <c r="I234" s="35">
        <f t="shared" si="24"/>
        <v>6.0397892902088355E-3</v>
      </c>
      <c r="J234" s="37">
        <f t="shared" si="22"/>
        <v>8.9479396747733746E-4</v>
      </c>
      <c r="K234" s="38">
        <f t="shared" si="29"/>
        <v>8.0065624423383446E-7</v>
      </c>
      <c r="L234" s="45">
        <f t="shared" si="25"/>
        <v>2.7932133289239441E-5</v>
      </c>
    </row>
    <row r="235" spans="1:12">
      <c r="A235" s="42">
        <v>36759</v>
      </c>
      <c r="B235" s="44">
        <v>85.96</v>
      </c>
      <c r="C235" s="44">
        <v>3.3800244441119999E-3</v>
      </c>
      <c r="D235" s="43">
        <f t="shared" si="23"/>
        <v>58.705213754600265</v>
      </c>
      <c r="E235" s="39">
        <f t="shared" si="27"/>
        <v>1</v>
      </c>
      <c r="F235" s="40">
        <v>1</v>
      </c>
      <c r="G235" s="33">
        <f t="shared" si="28"/>
        <v>0.15000000000000568</v>
      </c>
      <c r="H235" s="35">
        <f t="shared" si="26"/>
        <v>1.7449976733365019E-3</v>
      </c>
      <c r="I235" s="35">
        <f t="shared" si="24"/>
        <v>1.6161791501430084E-3</v>
      </c>
      <c r="J235" s="37">
        <f t="shared" si="22"/>
        <v>-1.2881852319349347E-4</v>
      </c>
      <c r="K235" s="38">
        <f t="shared" si="29"/>
        <v>1.6594211917752615E-8</v>
      </c>
      <c r="L235" s="45">
        <f t="shared" si="25"/>
        <v>2.7530419306519623E-5</v>
      </c>
    </row>
    <row r="236" spans="1:12">
      <c r="A236" s="42">
        <v>36760</v>
      </c>
      <c r="B236" s="44">
        <v>86.11</v>
      </c>
      <c r="C236" s="44">
        <v>4.7551446181979999E-3</v>
      </c>
      <c r="D236" s="43">
        <f t="shared" si="23"/>
        <v>86.377403009027162</v>
      </c>
      <c r="E236" s="39">
        <f t="shared" si="27"/>
        <v>1</v>
      </c>
      <c r="F236" s="40">
        <v>1</v>
      </c>
      <c r="G236" s="33">
        <f t="shared" si="28"/>
        <v>0.78000000000000114</v>
      </c>
      <c r="H236" s="35">
        <f t="shared" si="26"/>
        <v>9.0581813958889919E-3</v>
      </c>
      <c r="I236" s="35">
        <f t="shared" si="24"/>
        <v>2.3746231293575401E-3</v>
      </c>
      <c r="J236" s="37">
        <f t="shared" si="22"/>
        <v>-6.6835582665314523E-3</v>
      </c>
      <c r="K236" s="38">
        <f t="shared" si="29"/>
        <v>4.4669951102120911E-5</v>
      </c>
      <c r="L236" s="45">
        <f t="shared" si="25"/>
        <v>2.7491254039084411E-5</v>
      </c>
    </row>
    <row r="237" spans="1:12">
      <c r="A237" s="42">
        <v>36761</v>
      </c>
      <c r="B237" s="44">
        <v>86.89</v>
      </c>
      <c r="C237" s="44">
        <v>2.6390460806643E-2</v>
      </c>
      <c r="D237" s="43">
        <f t="shared" si="23"/>
        <v>515.44943676964419</v>
      </c>
      <c r="E237" s="39">
        <f t="shared" si="27"/>
        <v>1</v>
      </c>
      <c r="F237" s="40">
        <v>1</v>
      </c>
      <c r="G237" s="33">
        <f t="shared" si="28"/>
        <v>0.81999999999999318</v>
      </c>
      <c r="H237" s="35">
        <f t="shared" si="26"/>
        <v>9.4372194728966873E-3</v>
      </c>
      <c r="I237" s="35">
        <f t="shared" si="24"/>
        <v>1.4307525875428785E-2</v>
      </c>
      <c r="J237" s="37">
        <f t="shared" si="22"/>
        <v>4.8703064025320975E-3</v>
      </c>
      <c r="K237" s="38">
        <f t="shared" si="29"/>
        <v>2.3719884454545143E-5</v>
      </c>
      <c r="L237" s="45">
        <f t="shared" si="25"/>
        <v>2.775737997716129E-5</v>
      </c>
    </row>
    <row r="238" spans="1:12">
      <c r="A238" s="42">
        <v>36762</v>
      </c>
      <c r="B238" s="44">
        <v>87.71</v>
      </c>
      <c r="C238" s="44">
        <v>6.9110757334969897E-3</v>
      </c>
      <c r="D238" s="43">
        <f t="shared" si="23"/>
        <v>127.5112711421916</v>
      </c>
      <c r="E238" s="39">
        <f t="shared" si="27"/>
        <v>1</v>
      </c>
      <c r="F238" s="40">
        <v>1</v>
      </c>
      <c r="G238" s="33">
        <f t="shared" si="28"/>
        <v>0.40000000000000568</v>
      </c>
      <c r="H238" s="35">
        <f t="shared" si="26"/>
        <v>4.5604834112416568E-3</v>
      </c>
      <c r="I238" s="35">
        <f t="shared" si="24"/>
        <v>3.563721365871032E-3</v>
      </c>
      <c r="J238" s="37">
        <f t="shared" si="22"/>
        <v>-9.9676204537062479E-4</v>
      </c>
      <c r="K238" s="38">
        <f t="shared" si="29"/>
        <v>9.9353457509143154E-7</v>
      </c>
      <c r="L238" s="45">
        <f t="shared" si="25"/>
        <v>2.7948285151177109E-5</v>
      </c>
    </row>
    <row r="239" spans="1:12">
      <c r="A239" s="42">
        <v>36763</v>
      </c>
      <c r="B239" s="44">
        <v>88.11</v>
      </c>
      <c r="C239" s="44">
        <v>1.1112355669951E-2</v>
      </c>
      <c r="D239" s="43">
        <f t="shared" si="23"/>
        <v>210.78933634599699</v>
      </c>
      <c r="E239" s="39">
        <f t="shared" si="27"/>
        <v>1</v>
      </c>
      <c r="F239" s="40">
        <v>1</v>
      </c>
      <c r="G239" s="33">
        <f t="shared" si="28"/>
        <v>0.43000000000000682</v>
      </c>
      <c r="H239" s="35">
        <f t="shared" si="26"/>
        <v>4.8802633072296767E-3</v>
      </c>
      <c r="I239" s="35">
        <f t="shared" si="24"/>
        <v>5.8809264602667126E-3</v>
      </c>
      <c r="J239" s="37">
        <f t="shared" si="22"/>
        <v>1.0006631530370359E-3</v>
      </c>
      <c r="K239" s="38">
        <f t="shared" si="29"/>
        <v>1.0013267458460224E-6</v>
      </c>
      <c r="L239" s="45">
        <f t="shared" si="25"/>
        <v>2.7899544456146273E-5</v>
      </c>
    </row>
    <row r="240" spans="1:12">
      <c r="A240" s="42">
        <v>36764</v>
      </c>
      <c r="B240" s="44">
        <v>88.54</v>
      </c>
      <c r="C240" s="44">
        <v>-2.5768431783810002E-3</v>
      </c>
      <c r="D240" s="43">
        <f t="shared" si="23"/>
        <v>-59.840336441488979</v>
      </c>
      <c r="E240" s="39">
        <f t="shared" si="27"/>
        <v>-1</v>
      </c>
      <c r="F240" s="40">
        <v>-1</v>
      </c>
      <c r="G240" s="33">
        <f t="shared" si="28"/>
        <v>-1.0000000000005116E-2</v>
      </c>
      <c r="H240" s="35">
        <f t="shared" si="26"/>
        <v>-1.1294330246222176E-4</v>
      </c>
      <c r="I240" s="35">
        <f t="shared" si="24"/>
        <v>-1.6693157966973576E-3</v>
      </c>
      <c r="J240" s="37">
        <f t="shared" si="22"/>
        <v>-1.5563724942351358E-3</v>
      </c>
      <c r="K240" s="38">
        <f t="shared" si="29"/>
        <v>2.4222953408116978E-6</v>
      </c>
      <c r="L240" s="45">
        <f t="shared" si="25"/>
        <v>2.7896163289950594E-5</v>
      </c>
    </row>
    <row r="241" spans="1:12">
      <c r="A241" s="42">
        <v>36765</v>
      </c>
      <c r="B241" s="44">
        <v>88.53</v>
      </c>
      <c r="C241" s="44">
        <v>-1.1959512855228E-2</v>
      </c>
      <c r="D241" s="43">
        <f t="shared" si="23"/>
        <v>-245.60775839336625</v>
      </c>
      <c r="E241" s="39">
        <f t="shared" si="27"/>
        <v>-1</v>
      </c>
      <c r="F241" s="40">
        <v>-1</v>
      </c>
      <c r="G241" s="33">
        <f t="shared" si="28"/>
        <v>-0.40000000000000568</v>
      </c>
      <c r="H241" s="35">
        <f t="shared" si="26"/>
        <v>-4.518242403705023E-3</v>
      </c>
      <c r="I241" s="35">
        <f t="shared" si="24"/>
        <v>-6.8443030156095513E-3</v>
      </c>
      <c r="J241" s="37">
        <f t="shared" si="22"/>
        <v>-2.3260606119045284E-3</v>
      </c>
      <c r="K241" s="38">
        <f t="shared" si="29"/>
        <v>5.4105579702536687E-6</v>
      </c>
      <c r="L241" s="45">
        <f t="shared" si="25"/>
        <v>2.7866802988559065E-5</v>
      </c>
    </row>
    <row r="242" spans="1:12">
      <c r="A242" s="42">
        <v>36766</v>
      </c>
      <c r="B242" s="44">
        <v>88.13</v>
      </c>
      <c r="C242" s="44">
        <v>2.2454702781369998E-3</v>
      </c>
      <c r="D242" s="43">
        <f t="shared" si="23"/>
        <v>36.084764843298352</v>
      </c>
      <c r="E242" s="39">
        <f t="shared" si="27"/>
        <v>1</v>
      </c>
      <c r="F242" s="40">
        <v>1</v>
      </c>
      <c r="G242" s="33">
        <f t="shared" si="28"/>
        <v>-0.39999999999999147</v>
      </c>
      <c r="H242" s="35">
        <f t="shared" si="26"/>
        <v>-4.5387495744921309E-3</v>
      </c>
      <c r="I242" s="35">
        <f t="shared" si="24"/>
        <v>9.9041873116839175E-4</v>
      </c>
      <c r="J242" s="37">
        <f xml:space="preserve"> I242-H242</f>
        <v>5.5291683056605222E-3</v>
      </c>
      <c r="K242" s="38">
        <f t="shared" si="29"/>
        <v>3.0571702152320847E-5</v>
      </c>
      <c r="L242" s="45">
        <f t="shared" si="25"/>
        <v>2.7447005279634846E-5</v>
      </c>
    </row>
    <row r="243" spans="1:12">
      <c r="A243" s="42">
        <v>36767</v>
      </c>
      <c r="B243" s="44">
        <v>87.73</v>
      </c>
      <c r="C243" s="44">
        <v>-1.16346690296599E-2</v>
      </c>
      <c r="D243" s="43">
        <f t="shared" si="23"/>
        <v>-242.01867475515718</v>
      </c>
      <c r="E243" s="39">
        <f t="shared" si="27"/>
        <v>-1</v>
      </c>
      <c r="F243" s="40">
        <v>-1</v>
      </c>
      <c r="G243" s="33">
        <f t="shared" si="28"/>
        <v>-0.70000000000000284</v>
      </c>
      <c r="H243" s="35">
        <f t="shared" si="26"/>
        <v>-7.9790265587598632E-3</v>
      </c>
      <c r="I243" s="35">
        <f t="shared" si="24"/>
        <v>-6.665136242893924E-3</v>
      </c>
      <c r="J243" s="37">
        <f t="shared" si="22"/>
        <v>1.3138903158659392E-3</v>
      </c>
      <c r="K243" s="38">
        <f t="shared" si="29"/>
        <v>1.7263077621262974E-6</v>
      </c>
      <c r="L243" s="45">
        <f t="shared" si="25"/>
        <v>2.7539760101722881E-5</v>
      </c>
    </row>
    <row r="244" spans="1:12">
      <c r="A244" s="42">
        <v>36768</v>
      </c>
      <c r="B244" s="44">
        <v>87.03</v>
      </c>
      <c r="C244" s="44">
        <v>-3.0159154267016E-2</v>
      </c>
      <c r="D244" s="43">
        <f t="shared" si="23"/>
        <v>-633.93741938794051</v>
      </c>
      <c r="E244" s="39">
        <f t="shared" si="27"/>
        <v>-1</v>
      </c>
      <c r="F244" s="40">
        <v>-1</v>
      </c>
      <c r="G244" s="33">
        <f t="shared" si="28"/>
        <v>-1.5600000000000023</v>
      </c>
      <c r="H244" s="35">
        <f t="shared" si="26"/>
        <v>-1.7924853498793546E-2</v>
      </c>
      <c r="I244" s="35">
        <f t="shared" si="24"/>
        <v>-1.6882268215130215E-2</v>
      </c>
      <c r="J244" s="37">
        <f t="shared" si="22"/>
        <v>1.0425852836633311E-3</v>
      </c>
      <c r="K244" s="38">
        <f t="shared" si="29"/>
        <v>1.0869840737113485E-6</v>
      </c>
      <c r="L244" s="45">
        <f t="shared" si="25"/>
        <v>2.6630811967890863E-5</v>
      </c>
    </row>
    <row r="245" spans="1:12">
      <c r="A245" s="42">
        <v>36769</v>
      </c>
      <c r="B245" s="44">
        <v>85.47</v>
      </c>
      <c r="C245" s="44">
        <v>5.93969433359699E-3</v>
      </c>
      <c r="D245" s="43">
        <f t="shared" si="23"/>
        <v>113.77034742588714</v>
      </c>
      <c r="E245" s="39">
        <f t="shared" si="27"/>
        <v>1</v>
      </c>
      <c r="F245" s="40">
        <v>1</v>
      </c>
      <c r="G245" s="33">
        <f t="shared" si="28"/>
        <v>-0.31999999999999318</v>
      </c>
      <c r="H245" s="35">
        <f t="shared" si="26"/>
        <v>-3.7440037440036643E-3</v>
      </c>
      <c r="I245" s="35">
        <f t="shared" si="24"/>
        <v>3.0279584644469257E-3</v>
      </c>
      <c r="J245" s="37">
        <f t="shared" si="22"/>
        <v>6.7719622084505895E-3</v>
      </c>
      <c r="K245" s="38">
        <f t="shared" si="29"/>
        <v>4.5859472152682988E-5</v>
      </c>
      <c r="L245" s="45">
        <f t="shared" si="25"/>
        <v>2.6614654283440716E-5</v>
      </c>
    </row>
    <row r="246" spans="1:12">
      <c r="A246" s="42">
        <v>36770</v>
      </c>
      <c r="B246" s="44">
        <v>85.15</v>
      </c>
      <c r="C246" s="44">
        <v>3.31393018976799E-3</v>
      </c>
      <c r="D246" s="43">
        <f t="shared" si="23"/>
        <v>58.565861478868023</v>
      </c>
      <c r="E246" s="39">
        <f t="shared" si="27"/>
        <v>1</v>
      </c>
      <c r="F246" s="40">
        <v>1</v>
      </c>
      <c r="G246" s="33">
        <f t="shared" si="28"/>
        <v>0.32999999999999829</v>
      </c>
      <c r="H246" s="35">
        <f t="shared" si="26"/>
        <v>3.8755137991779011E-3</v>
      </c>
      <c r="I246" s="35">
        <f t="shared" si="24"/>
        <v>1.5797250349227094E-3</v>
      </c>
      <c r="J246" s="37">
        <f t="shared" si="22"/>
        <v>-2.2957887642551917E-3</v>
      </c>
      <c r="K246" s="38">
        <f t="shared" si="29"/>
        <v>5.27064605008038E-6</v>
      </c>
      <c r="L246" s="45">
        <f t="shared" si="25"/>
        <v>2.6973479003509791E-5</v>
      </c>
    </row>
    <row r="247" spans="1:12">
      <c r="A247" s="42">
        <v>36771</v>
      </c>
      <c r="B247" s="44">
        <v>85.48</v>
      </c>
      <c r="C247" s="44">
        <v>-1.0728147628714E-2</v>
      </c>
      <c r="D247" s="43">
        <f t="shared" si="23"/>
        <v>-230.52771553980327</v>
      </c>
      <c r="E247" s="39">
        <f t="shared" si="27"/>
        <v>-1</v>
      </c>
      <c r="F247" s="40">
        <v>-1</v>
      </c>
      <c r="G247" s="33">
        <f t="shared" si="28"/>
        <v>-0.74000000000000909</v>
      </c>
      <c r="H247" s="35">
        <f t="shared" si="26"/>
        <v>-8.6569957884886414E-3</v>
      </c>
      <c r="I247" s="35">
        <f t="shared" si="24"/>
        <v>-6.1651467063186709E-3</v>
      </c>
      <c r="J247" s="37">
        <f t="shared" si="22"/>
        <v>2.4918490821699705E-3</v>
      </c>
      <c r="K247" s="38">
        <f t="shared" si="29"/>
        <v>6.2093118483113242E-6</v>
      </c>
      <c r="L247" s="45">
        <f t="shared" si="25"/>
        <v>2.6743624695548536E-5</v>
      </c>
    </row>
    <row r="248" spans="1:12">
      <c r="A248" s="42">
        <v>36772</v>
      </c>
      <c r="B248" s="44">
        <v>84.74</v>
      </c>
      <c r="C248" s="44">
        <v>1.2894485800953001E-2</v>
      </c>
      <c r="D248" s="43">
        <f t="shared" si="23"/>
        <v>266.22491888370536</v>
      </c>
      <c r="E248" s="39">
        <f t="shared" si="27"/>
        <v>1</v>
      </c>
      <c r="F248" s="40">
        <v>1</v>
      </c>
      <c r="G248" s="33">
        <f t="shared" si="28"/>
        <v>5.0000000000011369E-2</v>
      </c>
      <c r="H248" s="35">
        <f t="shared" si="26"/>
        <v>5.9004012272847973E-4</v>
      </c>
      <c r="I248" s="35">
        <f t="shared" si="24"/>
        <v>6.8638557296548724E-3</v>
      </c>
      <c r="J248" s="37">
        <f t="shared" si="22"/>
        <v>6.2738156069263931E-3</v>
      </c>
      <c r="K248" s="38">
        <f t="shared" si="29"/>
        <v>3.9360762269713187E-5</v>
      </c>
      <c r="L248" s="45">
        <f t="shared" si="25"/>
        <v>2.5782168545436578E-5</v>
      </c>
    </row>
    <row r="249" spans="1:12">
      <c r="A249" s="42">
        <v>36773</v>
      </c>
      <c r="B249" s="44">
        <v>84.79</v>
      </c>
      <c r="C249" s="44">
        <v>-8.5521383036099997E-4</v>
      </c>
      <c r="D249" s="43">
        <f t="shared" si="23"/>
        <v>-28.002792693652122</v>
      </c>
      <c r="E249" s="39">
        <f t="shared" si="27"/>
        <v>-1</v>
      </c>
      <c r="F249" s="40">
        <v>-1</v>
      </c>
      <c r="G249" s="33">
        <f t="shared" si="28"/>
        <v>-0.73000000000000398</v>
      </c>
      <c r="H249" s="35">
        <f t="shared" si="26"/>
        <v>-8.6095058379526343E-3</v>
      </c>
      <c r="I249" s="35">
        <f t="shared" si="24"/>
        <v>-7.1975557785124351E-4</v>
      </c>
      <c r="J249" s="37">
        <f t="shared" ref="J249:J312" si="30" xml:space="preserve"> I249-H249</f>
        <v>7.889750260101391E-3</v>
      </c>
      <c r="K249" s="38">
        <f t="shared" si="29"/>
        <v>6.2248159166769965E-5</v>
      </c>
      <c r="L249" s="45">
        <f t="shared" si="25"/>
        <v>2.5702992759518695E-5</v>
      </c>
    </row>
    <row r="250" spans="1:12">
      <c r="A250" s="42">
        <v>36774</v>
      </c>
      <c r="B250" s="44">
        <v>84.06</v>
      </c>
      <c r="C250" s="44">
        <v>-4.7662379221319997E-3</v>
      </c>
      <c r="D250" s="43">
        <f t="shared" si="23"/>
        <v>-109.78494945727526</v>
      </c>
      <c r="E250" s="39">
        <f t="shared" si="27"/>
        <v>-1</v>
      </c>
      <c r="F250" s="40">
        <v>-1</v>
      </c>
      <c r="G250" s="33">
        <f t="shared" si="28"/>
        <v>-0.40999999999999659</v>
      </c>
      <c r="H250" s="35">
        <f t="shared" si="26"/>
        <v>-4.877468474898841E-3</v>
      </c>
      <c r="I250" s="35">
        <f t="shared" si="24"/>
        <v>-2.8768708110259002E-3</v>
      </c>
      <c r="J250" s="37">
        <f t="shared" si="30"/>
        <v>2.0005976638729408E-3</v>
      </c>
      <c r="K250" s="38">
        <f t="shared" si="29"/>
        <v>4.0023910126938682E-6</v>
      </c>
      <c r="L250" s="45">
        <f t="shared" si="25"/>
        <v>2.6204601133832875E-5</v>
      </c>
    </row>
    <row r="251" spans="1:12">
      <c r="A251" s="42">
        <v>36775</v>
      </c>
      <c r="B251" s="44">
        <v>83.65</v>
      </c>
      <c r="C251" s="44">
        <v>-9.6371453129599997E-3</v>
      </c>
      <c r="D251" s="43">
        <f t="shared" ref="D251:D314" si="31" xml:space="preserve"> I251/L251</f>
        <v>-213.60013381829478</v>
      </c>
      <c r="E251" s="39">
        <f t="shared" si="27"/>
        <v>-1</v>
      </c>
      <c r="F251" s="40">
        <v>-1</v>
      </c>
      <c r="G251" s="33">
        <f t="shared" si="28"/>
        <v>-0.9100000000000108</v>
      </c>
      <c r="H251" s="35">
        <f t="shared" si="26"/>
        <v>-1.0878661087866236E-2</v>
      </c>
      <c r="I251" s="35">
        <f t="shared" ref="I251:I314" si="32" xml:space="preserve"> _xlfn.FORECAST.LINEAR(C251,H$2:H$121,C$2:C$121)</f>
        <v>-5.563407197811553E-3</v>
      </c>
      <c r="J251" s="37">
        <f t="shared" si="30"/>
        <v>5.3152538900546834E-3</v>
      </c>
      <c r="K251" s="38">
        <f t="shared" si="29"/>
        <v>2.8251923915741444E-5</v>
      </c>
      <c r="L251" s="45">
        <f t="shared" si="25"/>
        <v>2.6045897529934267E-5</v>
      </c>
    </row>
    <row r="252" spans="1:12">
      <c r="A252" s="42">
        <v>36776</v>
      </c>
      <c r="B252" s="44">
        <v>82.74</v>
      </c>
      <c r="C252" s="44">
        <v>1.153983054879E-2</v>
      </c>
      <c r="D252" s="43">
        <f t="shared" si="31"/>
        <v>233.38186501307982</v>
      </c>
      <c r="E252" s="39">
        <f t="shared" si="27"/>
        <v>1</v>
      </c>
      <c r="F252" s="40">
        <v>1</v>
      </c>
      <c r="G252" s="33">
        <f t="shared" si="28"/>
        <v>0.62000000000000455</v>
      </c>
      <c r="H252" s="35">
        <f t="shared" si="26"/>
        <v>7.4933526710177015E-3</v>
      </c>
      <c r="I252" s="35">
        <f t="shared" si="32"/>
        <v>6.116699125253173E-3</v>
      </c>
      <c r="J252" s="37">
        <f t="shared" si="30"/>
        <v>-1.3766535457645284E-3</v>
      </c>
      <c r="K252" s="38">
        <f t="shared" si="29"/>
        <v>1.8951749850660485E-6</v>
      </c>
      <c r="L252" s="45">
        <f t="shared" ref="L252:L315" si="33" xml:space="preserve"> AVERAGE(K132:K251)</f>
        <v>2.6208973541754689E-5</v>
      </c>
    </row>
    <row r="253" spans="1:12">
      <c r="A253" s="42">
        <v>36777</v>
      </c>
      <c r="B253" s="44">
        <v>83.36</v>
      </c>
      <c r="C253" s="44">
        <v>-4.4486605276199999E-3</v>
      </c>
      <c r="D253" s="43">
        <f t="shared" si="31"/>
        <v>-104.18928849029668</v>
      </c>
      <c r="E253" s="39">
        <f t="shared" si="27"/>
        <v>-1</v>
      </c>
      <c r="F253" s="40">
        <v>-1</v>
      </c>
      <c r="G253" s="33">
        <f t="shared" si="28"/>
        <v>0.20999999999999375</v>
      </c>
      <c r="H253" s="35">
        <f t="shared" si="26"/>
        <v>2.5191938579653761E-3</v>
      </c>
      <c r="I253" s="35">
        <f t="shared" si="32"/>
        <v>-2.7017118195854905E-3</v>
      </c>
      <c r="J253" s="37">
        <f t="shared" si="30"/>
        <v>-5.2209056775508666E-3</v>
      </c>
      <c r="K253" s="38">
        <f t="shared" si="29"/>
        <v>2.7257856093882874E-5</v>
      </c>
      <c r="L253" s="45">
        <f t="shared" si="33"/>
        <v>2.5930802088518969E-5</v>
      </c>
    </row>
    <row r="254" spans="1:12">
      <c r="A254" s="42">
        <v>36778</v>
      </c>
      <c r="B254" s="44">
        <v>83.57</v>
      </c>
      <c r="C254" s="44">
        <v>-5.0964402185030002E-3</v>
      </c>
      <c r="D254" s="43">
        <f t="shared" si="31"/>
        <v>-117.78479252732835</v>
      </c>
      <c r="E254" s="39">
        <f t="shared" si="27"/>
        <v>-1</v>
      </c>
      <c r="F254" s="40">
        <v>-1</v>
      </c>
      <c r="G254" s="33">
        <f t="shared" si="28"/>
        <v>-0.42999999999999261</v>
      </c>
      <c r="H254" s="35">
        <f t="shared" si="26"/>
        <v>-5.1453871006341108E-3</v>
      </c>
      <c r="I254" s="35">
        <f t="shared" si="32"/>
        <v>-3.0589930344685585E-3</v>
      </c>
      <c r="J254" s="37">
        <f t="shared" si="30"/>
        <v>2.0863940661655523E-3</v>
      </c>
      <c r="K254" s="38">
        <f t="shared" si="29"/>
        <v>4.3530401993308268E-6</v>
      </c>
      <c r="L254" s="45">
        <f t="shared" si="33"/>
        <v>2.5971035554176596E-5</v>
      </c>
    </row>
    <row r="255" spans="1:12">
      <c r="A255" s="42">
        <v>36779</v>
      </c>
      <c r="B255" s="44">
        <v>83.14</v>
      </c>
      <c r="C255" s="44">
        <v>-4.7499324477250004E-3</v>
      </c>
      <c r="D255" s="43">
        <f t="shared" si="31"/>
        <v>-110.43485835638838</v>
      </c>
      <c r="E255" s="39">
        <f t="shared" si="27"/>
        <v>-1</v>
      </c>
      <c r="F255" s="40">
        <v>-1</v>
      </c>
      <c r="G255" s="33">
        <f t="shared" si="28"/>
        <v>-0.51999999999999602</v>
      </c>
      <c r="H255" s="35">
        <f t="shared" si="26"/>
        <v>-6.2545104642770747E-3</v>
      </c>
      <c r="I255" s="35">
        <f t="shared" si="32"/>
        <v>-2.8678775687440428E-3</v>
      </c>
      <c r="J255" s="37">
        <f t="shared" si="30"/>
        <v>3.3866328955330319E-3</v>
      </c>
      <c r="K255" s="38">
        <f t="shared" si="29"/>
        <v>1.1469282369106448E-5</v>
      </c>
      <c r="L255" s="45">
        <f t="shared" si="33"/>
        <v>2.5968952298458246E-5</v>
      </c>
    </row>
    <row r="256" spans="1:12">
      <c r="A256" s="42">
        <v>36780</v>
      </c>
      <c r="B256" s="44">
        <v>82.62</v>
      </c>
      <c r="C256" s="44">
        <v>-7.9142806400139994E-3</v>
      </c>
      <c r="D256" s="43">
        <f t="shared" si="31"/>
        <v>-177.31493415831528</v>
      </c>
      <c r="E256" s="39">
        <f t="shared" si="27"/>
        <v>-1</v>
      </c>
      <c r="F256" s="40">
        <v>-1</v>
      </c>
      <c r="G256" s="33">
        <f t="shared" si="28"/>
        <v>-0.52000000000001023</v>
      </c>
      <c r="H256" s="35">
        <f t="shared" si="26"/>
        <v>-6.2938755749214498E-3</v>
      </c>
      <c r="I256" s="35">
        <f t="shared" si="32"/>
        <v>-4.6131656386941269E-3</v>
      </c>
      <c r="J256" s="37">
        <f t="shared" si="30"/>
        <v>1.6807099362273229E-3</v>
      </c>
      <c r="K256" s="38">
        <f t="shared" si="29"/>
        <v>2.8247858897332519E-6</v>
      </c>
      <c r="L256" s="45">
        <f t="shared" si="33"/>
        <v>2.6016791313106607E-5</v>
      </c>
    </row>
    <row r="257" spans="1:12">
      <c r="A257" s="42">
        <v>36781</v>
      </c>
      <c r="B257" s="44">
        <v>82.1</v>
      </c>
      <c r="C257" s="44">
        <v>-1.6931185994050999E-2</v>
      </c>
      <c r="D257" s="43">
        <f t="shared" si="31"/>
        <v>-378.74185103038701</v>
      </c>
      <c r="E257" s="39">
        <f t="shared" si="27"/>
        <v>-1</v>
      </c>
      <c r="F257" s="40">
        <v>-1</v>
      </c>
      <c r="G257" s="33">
        <f t="shared" si="28"/>
        <v>-0.41999999999998749</v>
      </c>
      <c r="H257" s="35">
        <f t="shared" si="26"/>
        <v>-5.1157125456758532E-3</v>
      </c>
      <c r="I257" s="35">
        <f t="shared" si="32"/>
        <v>-9.5864164903603742E-3</v>
      </c>
      <c r="J257" s="37">
        <f t="shared" si="30"/>
        <v>-4.4707039446845211E-3</v>
      </c>
      <c r="K257" s="38">
        <f t="shared" si="29"/>
        <v>1.9987193761017736E-5</v>
      </c>
      <c r="L257" s="45">
        <f t="shared" si="33"/>
        <v>2.5311215183323487E-5</v>
      </c>
    </row>
    <row r="258" spans="1:12">
      <c r="A258" s="42">
        <v>36782</v>
      </c>
      <c r="B258" s="44">
        <v>81.680000000000007</v>
      </c>
      <c r="C258" s="44">
        <v>-7.41162924358199E-3</v>
      </c>
      <c r="D258" s="43">
        <f t="shared" si="31"/>
        <v>-171.85866349452667</v>
      </c>
      <c r="E258" s="39">
        <f t="shared" si="27"/>
        <v>-1</v>
      </c>
      <c r="F258" s="40">
        <v>-1</v>
      </c>
      <c r="G258" s="33">
        <f t="shared" si="28"/>
        <v>-0.62000000000000455</v>
      </c>
      <c r="H258" s="35">
        <f t="shared" ref="H258:H321" si="34" xml:space="preserve"> G258/B258</f>
        <v>-7.5905974534770382E-3</v>
      </c>
      <c r="I258" s="35">
        <f t="shared" si="32"/>
        <v>-4.335929559657596E-3</v>
      </c>
      <c r="J258" s="37">
        <f t="shared" si="30"/>
        <v>3.2546678938194422E-3</v>
      </c>
      <c r="K258" s="38">
        <f t="shared" si="29"/>
        <v>1.0592863099059084E-5</v>
      </c>
      <c r="L258" s="45">
        <f t="shared" si="33"/>
        <v>2.5229624573425627E-5</v>
      </c>
    </row>
    <row r="259" spans="1:12">
      <c r="A259" s="42">
        <v>36783</v>
      </c>
      <c r="B259" s="44">
        <v>81.06</v>
      </c>
      <c r="C259" s="44">
        <v>-8.8765147109929905E-3</v>
      </c>
      <c r="D259" s="43">
        <f t="shared" si="31"/>
        <v>-206.04487171353739</v>
      </c>
      <c r="E259" s="39">
        <f t="shared" ref="E259:E322" si="35" xml:space="preserve"> IF((ABS(D259))&gt;1,(ABS(D259)/D259),(D259) )</f>
        <v>-1</v>
      </c>
      <c r="F259" s="40">
        <v>-1</v>
      </c>
      <c r="G259" s="33">
        <f t="shared" ref="G259:G322" si="36">B260-B259</f>
        <v>-0.14000000000000057</v>
      </c>
      <c r="H259" s="35">
        <f t="shared" si="34"/>
        <v>-1.7271157167530293E-3</v>
      </c>
      <c r="I259" s="35">
        <f t="shared" si="32"/>
        <v>-5.1438833544851697E-3</v>
      </c>
      <c r="J259" s="37">
        <f t="shared" si="30"/>
        <v>-3.4167676377321403E-3</v>
      </c>
      <c r="K259" s="38">
        <f t="shared" ref="K259:K322" si="37" xml:space="preserve"> J259^2</f>
        <v>1.167430109025367E-5</v>
      </c>
      <c r="L259" s="45">
        <f t="shared" si="33"/>
        <v>2.4964869601980055E-5</v>
      </c>
    </row>
    <row r="260" spans="1:12">
      <c r="A260" s="42">
        <v>36784</v>
      </c>
      <c r="B260" s="44">
        <v>80.92</v>
      </c>
      <c r="C260" s="44">
        <v>6.9438462438549996E-3</v>
      </c>
      <c r="D260" s="43">
        <f t="shared" si="31"/>
        <v>143.40965185194392</v>
      </c>
      <c r="E260" s="39">
        <f t="shared" si="35"/>
        <v>1</v>
      </c>
      <c r="F260" s="40">
        <v>1</v>
      </c>
      <c r="G260" s="33">
        <f t="shared" si="36"/>
        <v>1.0000000000005116E-2</v>
      </c>
      <c r="H260" s="35">
        <f t="shared" si="34"/>
        <v>1.2357884330208992E-4</v>
      </c>
      <c r="I260" s="35">
        <f t="shared" si="32"/>
        <v>3.5817958561920982E-3</v>
      </c>
      <c r="J260" s="37">
        <f t="shared" si="30"/>
        <v>3.458217012890008E-3</v>
      </c>
      <c r="K260" s="38">
        <f t="shared" si="37"/>
        <v>1.195926490824189E-5</v>
      </c>
      <c r="L260" s="45">
        <f t="shared" si="33"/>
        <v>2.4975974838080932E-5</v>
      </c>
    </row>
    <row r="261" spans="1:12">
      <c r="A261" s="42">
        <v>36785</v>
      </c>
      <c r="B261" s="44">
        <v>80.930000000000007</v>
      </c>
      <c r="C261" s="44">
        <v>-1.3177830439543899E-2</v>
      </c>
      <c r="D261" s="43">
        <f t="shared" si="31"/>
        <v>-302.1016258217532</v>
      </c>
      <c r="E261" s="39">
        <f t="shared" si="35"/>
        <v>-1</v>
      </c>
      <c r="F261" s="40">
        <v>-1</v>
      </c>
      <c r="G261" s="33">
        <f t="shared" si="36"/>
        <v>-1.5200000000000102</v>
      </c>
      <c r="H261" s="35">
        <f t="shared" si="34"/>
        <v>-1.8781663165698875E-2</v>
      </c>
      <c r="I261" s="35">
        <f t="shared" si="32"/>
        <v>-7.5162629315563582E-3</v>
      </c>
      <c r="J261" s="37">
        <f t="shared" si="30"/>
        <v>1.1265400234142516E-2</v>
      </c>
      <c r="K261" s="38">
        <f t="shared" si="37"/>
        <v>1.2690924243541826E-4</v>
      </c>
      <c r="L261" s="45">
        <f t="shared" si="33"/>
        <v>2.4879915528793358E-5</v>
      </c>
    </row>
    <row r="262" spans="1:12">
      <c r="A262" s="42">
        <v>36786</v>
      </c>
      <c r="B262" s="44">
        <v>79.41</v>
      </c>
      <c r="C262" s="44">
        <v>6.8255535358499996E-3</v>
      </c>
      <c r="D262" s="43">
        <f t="shared" si="31"/>
        <v>135.66261693929488</v>
      </c>
      <c r="E262" s="39">
        <f t="shared" si="35"/>
        <v>1</v>
      </c>
      <c r="F262" s="40">
        <v>1</v>
      </c>
      <c r="G262" s="33">
        <f t="shared" si="36"/>
        <v>0.92000000000000171</v>
      </c>
      <c r="H262" s="35">
        <f t="shared" si="34"/>
        <v>1.1585442639466084E-2</v>
      </c>
      <c r="I262" s="35">
        <f t="shared" si="32"/>
        <v>3.5165518187166042E-3</v>
      </c>
      <c r="J262" s="37">
        <f t="shared" si="30"/>
        <v>-8.0688908207494792E-3</v>
      </c>
      <c r="K262" s="38">
        <f t="shared" si="37"/>
        <v>6.5106999077175207E-5</v>
      </c>
      <c r="L262" s="45">
        <f t="shared" si="33"/>
        <v>2.5921303141971379E-5</v>
      </c>
    </row>
    <row r="263" spans="1:12">
      <c r="A263" s="42">
        <v>36787</v>
      </c>
      <c r="B263" s="44">
        <v>80.33</v>
      </c>
      <c r="C263" s="44">
        <v>-5.2298262024909996E-3</v>
      </c>
      <c r="D263" s="43">
        <f t="shared" si="31"/>
        <v>-119.60336255669903</v>
      </c>
      <c r="E263" s="39">
        <f t="shared" si="35"/>
        <v>-1</v>
      </c>
      <c r="F263" s="40">
        <v>-1</v>
      </c>
      <c r="G263" s="33">
        <f t="shared" si="36"/>
        <v>0.12000000000000455</v>
      </c>
      <c r="H263" s="35">
        <f t="shared" si="34"/>
        <v>1.4938379185858901E-3</v>
      </c>
      <c r="I263" s="35">
        <f t="shared" si="32"/>
        <v>-3.1325617293170255E-3</v>
      </c>
      <c r="J263" s="37">
        <f t="shared" si="30"/>
        <v>-4.6263996479029151E-3</v>
      </c>
      <c r="K263" s="38">
        <f t="shared" si="37"/>
        <v>2.1403573702116217E-5</v>
      </c>
      <c r="L263" s="45">
        <f t="shared" si="33"/>
        <v>2.6191251335697247E-5</v>
      </c>
    </row>
    <row r="264" spans="1:12">
      <c r="A264" s="42">
        <v>36788</v>
      </c>
      <c r="B264" s="44">
        <v>80.45</v>
      </c>
      <c r="C264" s="44">
        <v>-8.1841808539199999E-3</v>
      </c>
      <c r="D264" s="43">
        <f t="shared" si="31"/>
        <v>-181.08015637861038</v>
      </c>
      <c r="E264" s="39">
        <f t="shared" si="35"/>
        <v>-1</v>
      </c>
      <c r="F264" s="40">
        <v>-1</v>
      </c>
      <c r="G264" s="33">
        <f t="shared" si="36"/>
        <v>-0.43000000000000682</v>
      </c>
      <c r="H264" s="35">
        <f t="shared" si="34"/>
        <v>-5.3449347420759085E-3</v>
      </c>
      <c r="I264" s="35">
        <f t="shared" si="32"/>
        <v>-4.7620284043515216E-3</v>
      </c>
      <c r="J264" s="37">
        <f t="shared" si="30"/>
        <v>5.8290633772438687E-4</v>
      </c>
      <c r="K264" s="38">
        <f t="shared" si="37"/>
        <v>3.3977979855925694E-7</v>
      </c>
      <c r="L264" s="45">
        <f t="shared" si="33"/>
        <v>2.6297903092124919E-5</v>
      </c>
    </row>
    <row r="265" spans="1:12">
      <c r="A265" s="42">
        <v>36789</v>
      </c>
      <c r="B265" s="44">
        <v>80.02</v>
      </c>
      <c r="C265" s="44">
        <v>-1.7729964562220001E-3</v>
      </c>
      <c r="D265" s="43">
        <f t="shared" si="31"/>
        <v>-47.992913465671862</v>
      </c>
      <c r="E265" s="39">
        <f t="shared" si="35"/>
        <v>-1</v>
      </c>
      <c r="F265" s="40">
        <v>-1</v>
      </c>
      <c r="G265" s="33">
        <f t="shared" si="36"/>
        <v>-9.9999999999909051E-3</v>
      </c>
      <c r="H265" s="35">
        <f t="shared" si="34"/>
        <v>-1.2496875781043372E-4</v>
      </c>
      <c r="I265" s="35">
        <f t="shared" si="32"/>
        <v>-1.2259562139335742E-3</v>
      </c>
      <c r="J265" s="37">
        <f t="shared" si="30"/>
        <v>-1.1009874561231404E-3</v>
      </c>
      <c r="K265" s="38">
        <f t="shared" si="37"/>
        <v>1.212173378540504E-6</v>
      </c>
      <c r="L265" s="45">
        <f t="shared" si="33"/>
        <v>2.5544525751921069E-5</v>
      </c>
    </row>
    <row r="266" spans="1:12">
      <c r="A266" s="42">
        <v>36790</v>
      </c>
      <c r="B266" s="44">
        <v>80.010000000000005</v>
      </c>
      <c r="C266" s="44">
        <v>3.2502083215099902E-4</v>
      </c>
      <c r="D266" s="43">
        <f t="shared" si="31"/>
        <v>-2.7508144550866587</v>
      </c>
      <c r="E266" s="39">
        <f t="shared" si="35"/>
        <v>-1</v>
      </c>
      <c r="F266" s="40">
        <v>1</v>
      </c>
      <c r="G266" s="33">
        <f t="shared" si="36"/>
        <v>7.9999999999998295E-2</v>
      </c>
      <c r="H266" s="35">
        <f t="shared" si="34"/>
        <v>9.9987501562302577E-4</v>
      </c>
      <c r="I266" s="35">
        <f t="shared" si="32"/>
        <v>-6.8800199033175133E-5</v>
      </c>
      <c r="J266" s="37">
        <f t="shared" si="30"/>
        <v>-1.0686752146562009E-3</v>
      </c>
      <c r="K266" s="38">
        <f t="shared" si="37"/>
        <v>1.1420667144204769E-6</v>
      </c>
      <c r="L266" s="45">
        <f t="shared" si="33"/>
        <v>2.501084684426952E-5</v>
      </c>
    </row>
    <row r="267" spans="1:12">
      <c r="A267" s="42">
        <v>36791</v>
      </c>
      <c r="B267" s="44">
        <v>80.09</v>
      </c>
      <c r="C267" s="44">
        <v>1.0127151774399999E-3</v>
      </c>
      <c r="D267" s="43">
        <f t="shared" si="31"/>
        <v>12.522919918600214</v>
      </c>
      <c r="E267" s="39">
        <f t="shared" si="35"/>
        <v>1</v>
      </c>
      <c r="F267" s="40">
        <v>1</v>
      </c>
      <c r="G267" s="33">
        <f t="shared" si="36"/>
        <v>0.70999999999999375</v>
      </c>
      <c r="H267" s="35">
        <f t="shared" si="34"/>
        <v>8.8650268447995218E-3</v>
      </c>
      <c r="I267" s="35">
        <f t="shared" si="32"/>
        <v>3.104958403627987E-4</v>
      </c>
      <c r="J267" s="37">
        <f t="shared" si="30"/>
        <v>-8.5545310044367225E-3</v>
      </c>
      <c r="K267" s="38">
        <f t="shared" si="37"/>
        <v>7.3180000705869161E-5</v>
      </c>
      <c r="L267" s="45">
        <f t="shared" si="33"/>
        <v>2.4794204736678159E-5</v>
      </c>
    </row>
    <row r="268" spans="1:12">
      <c r="A268" s="42">
        <v>36792</v>
      </c>
      <c r="B268" s="44">
        <v>80.8</v>
      </c>
      <c r="C268" s="44">
        <v>5.7596126652650001E-3</v>
      </c>
      <c r="D268" s="43">
        <f t="shared" si="31"/>
        <v>115.28399894827741</v>
      </c>
      <c r="E268" s="39">
        <f t="shared" si="35"/>
        <v>1</v>
      </c>
      <c r="F268" s="40">
        <v>1</v>
      </c>
      <c r="G268" s="33">
        <f t="shared" si="36"/>
        <v>9.0000000000003411E-2</v>
      </c>
      <c r="H268" s="35">
        <f t="shared" si="34"/>
        <v>1.1138613861386561E-3</v>
      </c>
      <c r="I268" s="35">
        <f t="shared" si="32"/>
        <v>2.9286348855429305E-3</v>
      </c>
      <c r="J268" s="37">
        <f t="shared" si="30"/>
        <v>1.8147734994042744E-3</v>
      </c>
      <c r="K268" s="38">
        <f t="shared" si="37"/>
        <v>3.2934028541400362E-6</v>
      </c>
      <c r="L268" s="45">
        <f t="shared" si="33"/>
        <v>2.5403654559700631E-5</v>
      </c>
    </row>
    <row r="269" spans="1:12">
      <c r="A269" s="42">
        <v>36793</v>
      </c>
      <c r="B269" s="44">
        <v>80.89</v>
      </c>
      <c r="C269" s="44">
        <v>2.1037695030959999E-3</v>
      </c>
      <c r="D269" s="43">
        <f t="shared" si="31"/>
        <v>36.512498563656045</v>
      </c>
      <c r="E269" s="39">
        <f t="shared" si="35"/>
        <v>1</v>
      </c>
      <c r="F269" s="40">
        <v>1</v>
      </c>
      <c r="G269" s="33">
        <f t="shared" si="36"/>
        <v>0.20999999999999375</v>
      </c>
      <c r="H269" s="35">
        <f t="shared" si="34"/>
        <v>2.5961181851896866E-3</v>
      </c>
      <c r="I269" s="35">
        <f t="shared" si="32"/>
        <v>9.1226403479699079E-4</v>
      </c>
      <c r="J269" s="37">
        <f t="shared" si="30"/>
        <v>-1.6838541503926959E-3</v>
      </c>
      <c r="K269" s="38">
        <f t="shared" si="37"/>
        <v>2.8353647997947078E-6</v>
      </c>
      <c r="L269" s="45">
        <f t="shared" si="33"/>
        <v>2.4984979683232189E-5</v>
      </c>
    </row>
    <row r="270" spans="1:12">
      <c r="A270" s="42">
        <v>36794</v>
      </c>
      <c r="B270" s="44">
        <v>81.099999999999994</v>
      </c>
      <c r="C270" s="44">
        <v>-1.5563143701478E-2</v>
      </c>
      <c r="D270" s="43">
        <f t="shared" si="31"/>
        <v>-355.35605693540333</v>
      </c>
      <c r="E270" s="39">
        <f t="shared" si="35"/>
        <v>-1</v>
      </c>
      <c r="F270" s="40">
        <v>-1</v>
      </c>
      <c r="G270" s="33">
        <f t="shared" si="36"/>
        <v>-0.72999999999998977</v>
      </c>
      <c r="H270" s="35">
        <f t="shared" si="34"/>
        <v>-9.0012330456225621E-3</v>
      </c>
      <c r="I270" s="35">
        <f t="shared" si="32"/>
        <v>-8.8318762984077072E-3</v>
      </c>
      <c r="J270" s="37">
        <f t="shared" si="30"/>
        <v>1.6935674721485494E-4</v>
      </c>
      <c r="K270" s="38">
        <f t="shared" si="37"/>
        <v>2.8681707827196277E-8</v>
      </c>
      <c r="L270" s="45">
        <f t="shared" si="33"/>
        <v>2.4853597190868108E-5</v>
      </c>
    </row>
    <row r="271" spans="1:12">
      <c r="A271" s="42">
        <v>36795</v>
      </c>
      <c r="B271" s="44">
        <v>80.37</v>
      </c>
      <c r="C271" s="44">
        <v>-6.9331525269369903E-3</v>
      </c>
      <c r="D271" s="43">
        <f t="shared" si="31"/>
        <v>-164.98746186881124</v>
      </c>
      <c r="E271" s="39">
        <f t="shared" si="35"/>
        <v>-1</v>
      </c>
      <c r="F271" s="40">
        <v>-1</v>
      </c>
      <c r="G271" s="33">
        <f t="shared" si="36"/>
        <v>-0.52000000000001023</v>
      </c>
      <c r="H271" s="35">
        <f t="shared" si="34"/>
        <v>-6.4700758989674036E-3</v>
      </c>
      <c r="I271" s="35">
        <f t="shared" si="32"/>
        <v>-4.0720269627991471E-3</v>
      </c>
      <c r="J271" s="37">
        <f t="shared" si="30"/>
        <v>2.3980489361682565E-3</v>
      </c>
      <c r="K271" s="38">
        <f t="shared" si="37"/>
        <v>5.7506387002577062E-6</v>
      </c>
      <c r="L271" s="45">
        <f t="shared" si="33"/>
        <v>2.4680826752986808E-5</v>
      </c>
    </row>
    <row r="272" spans="1:12">
      <c r="A272" s="42">
        <v>36796</v>
      </c>
      <c r="B272" s="44">
        <v>79.849999999999994</v>
      </c>
      <c r="C272" s="44">
        <v>1.6246090798682999E-2</v>
      </c>
      <c r="D272" s="43">
        <f t="shared" si="31"/>
        <v>352.78364014660258</v>
      </c>
      <c r="E272" s="39">
        <f t="shared" si="35"/>
        <v>1</v>
      </c>
      <c r="F272" s="40">
        <v>1</v>
      </c>
      <c r="G272" s="33">
        <f t="shared" si="36"/>
        <v>0.84000000000000341</v>
      </c>
      <c r="H272" s="35">
        <f t="shared" si="34"/>
        <v>1.0519724483406431E-2</v>
      </c>
      <c r="I272" s="35">
        <f t="shared" si="32"/>
        <v>8.7124248068435207E-3</v>
      </c>
      <c r="J272" s="37">
        <f t="shared" si="30"/>
        <v>-1.8072996765629099E-3</v>
      </c>
      <c r="K272" s="38">
        <f t="shared" si="37"/>
        <v>3.2663321209043987E-6</v>
      </c>
      <c r="L272" s="45">
        <f t="shared" si="33"/>
        <v>2.4696226852308089E-5</v>
      </c>
    </row>
    <row r="273" spans="1:12">
      <c r="A273" s="42">
        <v>36797</v>
      </c>
      <c r="B273" s="44">
        <v>80.69</v>
      </c>
      <c r="C273" s="44">
        <v>-1.2066553732809999E-3</v>
      </c>
      <c r="D273" s="43">
        <f t="shared" si="31"/>
        <v>-36.994238861077442</v>
      </c>
      <c r="E273" s="39">
        <f t="shared" si="35"/>
        <v>-1</v>
      </c>
      <c r="F273" s="40">
        <v>-1</v>
      </c>
      <c r="G273" s="33">
        <f t="shared" si="36"/>
        <v>0.15999999999999659</v>
      </c>
      <c r="H273" s="35">
        <f t="shared" si="34"/>
        <v>1.9828975089849622E-3</v>
      </c>
      <c r="I273" s="35">
        <f t="shared" si="32"/>
        <v>-9.1359225285363459E-4</v>
      </c>
      <c r="J273" s="37">
        <f t="shared" si="30"/>
        <v>-2.8964897618385969E-3</v>
      </c>
      <c r="K273" s="38">
        <f t="shared" si="37"/>
        <v>8.3896529404358115E-6</v>
      </c>
      <c r="L273" s="45">
        <f t="shared" si="33"/>
        <v>2.4695527762698418E-5</v>
      </c>
    </row>
    <row r="274" spans="1:12">
      <c r="A274" s="42">
        <v>36798</v>
      </c>
      <c r="B274" s="44">
        <v>80.849999999999994</v>
      </c>
      <c r="C274" s="44">
        <v>-2.3485817363239E-2</v>
      </c>
      <c r="D274" s="43">
        <f t="shared" si="31"/>
        <v>-545.39056467270848</v>
      </c>
      <c r="E274" s="39">
        <f t="shared" si="35"/>
        <v>-1</v>
      </c>
      <c r="F274" s="40">
        <v>-1</v>
      </c>
      <c r="G274" s="33">
        <f t="shared" si="36"/>
        <v>-1.1499999999999915</v>
      </c>
      <c r="H274" s="35">
        <f t="shared" si="34"/>
        <v>-1.4223871366728405E-2</v>
      </c>
      <c r="I274" s="35">
        <f t="shared" si="32"/>
        <v>-1.3201606487289642E-2</v>
      </c>
      <c r="J274" s="37">
        <f t="shared" si="30"/>
        <v>1.0222648794387633E-3</v>
      </c>
      <c r="K274" s="38">
        <f t="shared" si="37"/>
        <v>1.0450254837339493E-6</v>
      </c>
      <c r="L274" s="45">
        <f t="shared" si="33"/>
        <v>2.4205784519231624E-5</v>
      </c>
    </row>
    <row r="275" spans="1:12">
      <c r="A275" s="42">
        <v>36799</v>
      </c>
      <c r="B275" s="44">
        <v>79.7</v>
      </c>
      <c r="C275" s="44">
        <v>1.6725726665759999E-3</v>
      </c>
      <c r="D275" s="43">
        <f t="shared" si="31"/>
        <v>29.005837533505687</v>
      </c>
      <c r="E275" s="39">
        <f t="shared" si="35"/>
        <v>1</v>
      </c>
      <c r="F275" s="40">
        <v>1</v>
      </c>
      <c r="G275" s="33">
        <f t="shared" si="36"/>
        <v>1.039999999999992</v>
      </c>
      <c r="H275" s="35">
        <f t="shared" si="34"/>
        <v>1.3048933500627252E-2</v>
      </c>
      <c r="I275" s="35">
        <f t="shared" si="32"/>
        <v>6.744385336677392E-4</v>
      </c>
      <c r="J275" s="37">
        <f t="shared" si="30"/>
        <v>-1.2374494966959512E-2</v>
      </c>
      <c r="K275" s="38">
        <f t="shared" si="37"/>
        <v>1.5312812568730631E-4</v>
      </c>
      <c r="L275" s="45">
        <f t="shared" si="33"/>
        <v>2.3251820702941985E-5</v>
      </c>
    </row>
    <row r="276" spans="1:12">
      <c r="A276" s="42">
        <v>36800</v>
      </c>
      <c r="B276" s="44">
        <v>80.739999999999995</v>
      </c>
      <c r="C276" s="44">
        <v>1.6999647012314999E-2</v>
      </c>
      <c r="D276" s="43">
        <f t="shared" si="31"/>
        <v>375.48750980803612</v>
      </c>
      <c r="E276" s="39">
        <f t="shared" si="35"/>
        <v>1</v>
      </c>
      <c r="F276" s="40">
        <v>1</v>
      </c>
      <c r="G276" s="33">
        <f t="shared" si="36"/>
        <v>-0.44999999999998863</v>
      </c>
      <c r="H276" s="35">
        <f t="shared" si="34"/>
        <v>-5.5734456279414001E-3</v>
      </c>
      <c r="I276" s="35">
        <f t="shared" si="32"/>
        <v>9.1280467895613355E-3</v>
      </c>
      <c r="J276" s="37">
        <f t="shared" si="30"/>
        <v>1.4701492417502736E-2</v>
      </c>
      <c r="K276" s="38">
        <f t="shared" si="37"/>
        <v>2.1613387930189044E-4</v>
      </c>
      <c r="L276" s="45">
        <f t="shared" si="33"/>
        <v>2.4309854658622198E-5</v>
      </c>
    </row>
    <row r="277" spans="1:12">
      <c r="A277" s="42">
        <v>36801</v>
      </c>
      <c r="B277" s="44">
        <v>80.290000000000006</v>
      </c>
      <c r="C277" s="44">
        <v>1.1688988118318E-2</v>
      </c>
      <c r="D277" s="43">
        <f t="shared" si="31"/>
        <v>240.76014262151983</v>
      </c>
      <c r="E277" s="39">
        <f t="shared" si="35"/>
        <v>1</v>
      </c>
      <c r="F277" s="40">
        <v>1</v>
      </c>
      <c r="G277" s="33">
        <f t="shared" si="36"/>
        <v>1.0699999999999932</v>
      </c>
      <c r="H277" s="35">
        <f t="shared" si="34"/>
        <v>1.3326690746045498E-2</v>
      </c>
      <c r="I277" s="35">
        <f t="shared" si="32"/>
        <v>6.1989665973582759E-3</v>
      </c>
      <c r="J277" s="37">
        <f t="shared" si="30"/>
        <v>-7.1277241486872225E-3</v>
      </c>
      <c r="K277" s="38">
        <f t="shared" si="37"/>
        <v>5.0804451539778993E-5</v>
      </c>
      <c r="L277" s="45">
        <f t="shared" si="33"/>
        <v>2.5747478506453563E-5</v>
      </c>
    </row>
    <row r="278" spans="1:12">
      <c r="A278" s="42">
        <v>36802</v>
      </c>
      <c r="B278" s="44">
        <v>81.36</v>
      </c>
      <c r="C278" s="44">
        <v>5.5337899870499998E-4</v>
      </c>
      <c r="D278" s="43">
        <f t="shared" si="31"/>
        <v>2.1863363779960916</v>
      </c>
      <c r="E278" s="39">
        <f t="shared" si="35"/>
        <v>1</v>
      </c>
      <c r="F278" s="40">
        <v>1</v>
      </c>
      <c r="G278" s="33">
        <f t="shared" si="36"/>
        <v>-0.42999999999999261</v>
      </c>
      <c r="H278" s="35">
        <f t="shared" si="34"/>
        <v>-5.2851524090461238E-3</v>
      </c>
      <c r="I278" s="35">
        <f t="shared" si="32"/>
        <v>5.7150157736530387E-5</v>
      </c>
      <c r="J278" s="37">
        <f t="shared" si="30"/>
        <v>5.342302566782654E-3</v>
      </c>
      <c r="K278" s="38">
        <f t="shared" si="37"/>
        <v>2.8540196715052533E-5</v>
      </c>
      <c r="L278" s="45">
        <f t="shared" si="33"/>
        <v>2.6139691180051593E-5</v>
      </c>
    </row>
    <row r="279" spans="1:12">
      <c r="A279" s="42">
        <v>36803</v>
      </c>
      <c r="B279" s="44">
        <v>80.930000000000007</v>
      </c>
      <c r="C279" s="44">
        <v>2.178807792466E-3</v>
      </c>
      <c r="D279" s="43">
        <f t="shared" si="31"/>
        <v>36.182326085000916</v>
      </c>
      <c r="E279" s="39">
        <f t="shared" si="35"/>
        <v>1</v>
      </c>
      <c r="F279" s="40">
        <v>1</v>
      </c>
      <c r="G279" s="33">
        <f t="shared" si="36"/>
        <v>-0.21000000000000796</v>
      </c>
      <c r="H279" s="35">
        <f t="shared" si="34"/>
        <v>-2.5948350426295307E-3</v>
      </c>
      <c r="I279" s="35">
        <f t="shared" si="32"/>
        <v>9.5365120942779143E-4</v>
      </c>
      <c r="J279" s="37">
        <f t="shared" si="30"/>
        <v>3.5484862520573221E-3</v>
      </c>
      <c r="K279" s="38">
        <f t="shared" si="37"/>
        <v>1.259175468103982E-5</v>
      </c>
      <c r="L279" s="45">
        <f t="shared" si="33"/>
        <v>2.6356824245833095E-5</v>
      </c>
    </row>
    <row r="280" spans="1:12">
      <c r="A280" s="42">
        <v>36804</v>
      </c>
      <c r="B280" s="44">
        <v>80.72</v>
      </c>
      <c r="C280" s="44">
        <v>6.4557475602719898E-3</v>
      </c>
      <c r="D280" s="43">
        <f t="shared" si="31"/>
        <v>125.71959017619368</v>
      </c>
      <c r="E280" s="39">
        <f t="shared" si="35"/>
        <v>1</v>
      </c>
      <c r="F280" s="40">
        <v>1</v>
      </c>
      <c r="G280" s="33">
        <f t="shared" si="36"/>
        <v>0.53000000000000114</v>
      </c>
      <c r="H280" s="35">
        <f t="shared" si="34"/>
        <v>6.5659068384539294E-3</v>
      </c>
      <c r="I280" s="35">
        <f t="shared" si="32"/>
        <v>3.3125862883285986E-3</v>
      </c>
      <c r="J280" s="37">
        <f t="shared" si="30"/>
        <v>-3.2533205501253308E-3</v>
      </c>
      <c r="K280" s="38">
        <f t="shared" si="37"/>
        <v>1.0584094601867785E-5</v>
      </c>
      <c r="L280" s="45">
        <f t="shared" si="33"/>
        <v>2.6349006417266158E-5</v>
      </c>
    </row>
    <row r="281" spans="1:12">
      <c r="A281" s="42">
        <v>36805</v>
      </c>
      <c r="B281" s="44">
        <v>81.25</v>
      </c>
      <c r="C281" s="44">
        <v>-1.582610800736E-3</v>
      </c>
      <c r="D281" s="43">
        <f t="shared" si="31"/>
        <v>-42.617135362152972</v>
      </c>
      <c r="E281" s="39">
        <f t="shared" si="35"/>
        <v>-1</v>
      </c>
      <c r="F281" s="40">
        <v>-1</v>
      </c>
      <c r="G281" s="33">
        <f t="shared" si="36"/>
        <v>0.34000000000000341</v>
      </c>
      <c r="H281" s="35">
        <f t="shared" si="34"/>
        <v>4.1846153846154263E-3</v>
      </c>
      <c r="I281" s="35">
        <f t="shared" si="32"/>
        <v>-1.1209494975364821E-3</v>
      </c>
      <c r="J281" s="37">
        <f t="shared" si="30"/>
        <v>-5.3055648821519084E-3</v>
      </c>
      <c r="K281" s="38">
        <f t="shared" si="37"/>
        <v>2.8149018718723594E-5</v>
      </c>
      <c r="L281" s="45">
        <f t="shared" si="33"/>
        <v>2.6302788491315737E-5</v>
      </c>
    </row>
    <row r="282" spans="1:12">
      <c r="A282" s="42">
        <v>36806</v>
      </c>
      <c r="B282" s="44">
        <v>81.59</v>
      </c>
      <c r="C282" s="44">
        <v>-4.8882100727199998E-3</v>
      </c>
      <c r="D282" s="43">
        <f t="shared" si="31"/>
        <v>-114.4848808507101</v>
      </c>
      <c r="E282" s="39">
        <f t="shared" si="35"/>
        <v>-1</v>
      </c>
      <c r="F282" s="40">
        <v>-1</v>
      </c>
      <c r="G282" s="33">
        <f t="shared" si="36"/>
        <v>0.39000000000000057</v>
      </c>
      <c r="H282" s="35">
        <f t="shared" si="34"/>
        <v>4.7799975487192127E-3</v>
      </c>
      <c r="I282" s="35">
        <f t="shared" si="32"/>
        <v>-2.9441442355517271E-3</v>
      </c>
      <c r="J282" s="37">
        <f t="shared" si="30"/>
        <v>-7.7241417842709402E-3</v>
      </c>
      <c r="K282" s="38">
        <f t="shared" si="37"/>
        <v>5.9662366303520264E-5</v>
      </c>
      <c r="L282" s="45">
        <f t="shared" si="33"/>
        <v>2.5716445819522079E-5</v>
      </c>
    </row>
    <row r="283" spans="1:12">
      <c r="A283" s="42">
        <v>36807</v>
      </c>
      <c r="B283" s="44">
        <v>81.98</v>
      </c>
      <c r="C283" s="44">
        <v>1.6321222776583998E-2</v>
      </c>
      <c r="D283" s="43">
        <f t="shared" si="31"/>
        <v>336.52701296690452</v>
      </c>
      <c r="E283" s="39">
        <f t="shared" si="35"/>
        <v>1</v>
      </c>
      <c r="F283" s="40">
        <v>1</v>
      </c>
      <c r="G283" s="33">
        <f t="shared" si="36"/>
        <v>0.10999999999999943</v>
      </c>
      <c r="H283" s="35">
        <f t="shared" si="34"/>
        <v>1.3417906806538109E-3</v>
      </c>
      <c r="I283" s="35">
        <f t="shared" si="32"/>
        <v>8.7538636551415371E-3</v>
      </c>
      <c r="J283" s="37">
        <f t="shared" si="30"/>
        <v>7.4120729744877262E-3</v>
      </c>
      <c r="K283" s="38">
        <f t="shared" si="37"/>
        <v>5.4938825779131329E-5</v>
      </c>
      <c r="L283" s="45">
        <f t="shared" si="33"/>
        <v>2.601236547986247E-5</v>
      </c>
    </row>
    <row r="284" spans="1:12">
      <c r="A284" s="42">
        <v>36808</v>
      </c>
      <c r="B284" s="44">
        <v>82.09</v>
      </c>
      <c r="C284" s="44">
        <v>-4.0122548718129897E-3</v>
      </c>
      <c r="D284" s="43">
        <f t="shared" si="31"/>
        <v>-93.149933099511628</v>
      </c>
      <c r="E284" s="39">
        <f t="shared" si="35"/>
        <v>-1</v>
      </c>
      <c r="F284" s="40">
        <v>-1</v>
      </c>
      <c r="G284" s="33">
        <f t="shared" si="36"/>
        <v>0.71999999999999886</v>
      </c>
      <c r="H284" s="35">
        <f t="shared" si="34"/>
        <v>8.7708612498477133E-3</v>
      </c>
      <c r="I284" s="35">
        <f t="shared" si="32"/>
        <v>-2.4610134076361533E-3</v>
      </c>
      <c r="J284" s="37">
        <f t="shared" si="30"/>
        <v>-1.1231874657483867E-2</v>
      </c>
      <c r="K284" s="38">
        <f t="shared" si="37"/>
        <v>1.2615500832142835E-4</v>
      </c>
      <c r="L284" s="45">
        <f t="shared" si="33"/>
        <v>2.6419915997224224E-5</v>
      </c>
    </row>
    <row r="285" spans="1:12">
      <c r="A285" s="42">
        <v>36809</v>
      </c>
      <c r="B285" s="44">
        <v>82.81</v>
      </c>
      <c r="C285" s="44">
        <v>1.0093599213983E-2</v>
      </c>
      <c r="D285" s="43">
        <f t="shared" si="31"/>
        <v>193.62401057258967</v>
      </c>
      <c r="E285" s="39">
        <f t="shared" si="35"/>
        <v>1</v>
      </c>
      <c r="F285" s="40">
        <v>1</v>
      </c>
      <c r="G285" s="33">
        <f t="shared" si="36"/>
        <v>3.0000000000001137E-2</v>
      </c>
      <c r="H285" s="35">
        <f t="shared" si="34"/>
        <v>3.6227508754982656E-4</v>
      </c>
      <c r="I285" s="35">
        <f t="shared" si="32"/>
        <v>5.3190339690679456E-3</v>
      </c>
      <c r="J285" s="37">
        <f t="shared" si="30"/>
        <v>4.9567588815181193E-3</v>
      </c>
      <c r="K285" s="38">
        <f t="shared" si="37"/>
        <v>2.4569458609508755E-5</v>
      </c>
      <c r="L285" s="45">
        <f t="shared" si="33"/>
        <v>2.7470942024898503E-5</v>
      </c>
    </row>
    <row r="286" spans="1:12">
      <c r="A286" s="42">
        <v>36810</v>
      </c>
      <c r="B286" s="44">
        <v>82.84</v>
      </c>
      <c r="C286" s="44">
        <v>-1.5775183505338901E-2</v>
      </c>
      <c r="D286" s="43">
        <f t="shared" si="31"/>
        <v>-328.74507817552302</v>
      </c>
      <c r="E286" s="39">
        <f t="shared" si="35"/>
        <v>-1</v>
      </c>
      <c r="F286" s="40">
        <v>-1</v>
      </c>
      <c r="G286" s="33">
        <f t="shared" si="36"/>
        <v>-0.46999999999999886</v>
      </c>
      <c r="H286" s="35">
        <f t="shared" si="34"/>
        <v>-5.6735876388218113E-3</v>
      </c>
      <c r="I286" s="35">
        <f t="shared" si="32"/>
        <v>-8.9488263043946536E-3</v>
      </c>
      <c r="J286" s="37">
        <f t="shared" si="30"/>
        <v>-3.2752386655728423E-3</v>
      </c>
      <c r="K286" s="38">
        <f t="shared" si="37"/>
        <v>1.0727188316463373E-5</v>
      </c>
      <c r="L286" s="45">
        <f t="shared" si="33"/>
        <v>2.7221171961141001E-5</v>
      </c>
    </row>
    <row r="287" spans="1:12">
      <c r="A287" s="42">
        <v>36811</v>
      </c>
      <c r="B287" s="44">
        <v>82.37</v>
      </c>
      <c r="C287" s="44">
        <v>-7.8832329799829997E-3</v>
      </c>
      <c r="D287" s="43">
        <f t="shared" si="31"/>
        <v>-171.8498509582968</v>
      </c>
      <c r="E287" s="39">
        <f t="shared" si="35"/>
        <v>-1</v>
      </c>
      <c r="F287" s="40">
        <v>-1</v>
      </c>
      <c r="G287" s="33">
        <f t="shared" si="36"/>
        <v>0.25999999999999091</v>
      </c>
      <c r="H287" s="35">
        <f t="shared" si="34"/>
        <v>3.1564890129900558E-3</v>
      </c>
      <c r="I287" s="35">
        <f t="shared" si="32"/>
        <v>-4.596041382019714E-3</v>
      </c>
      <c r="J287" s="37">
        <f t="shared" si="30"/>
        <v>-7.7525303950097702E-3</v>
      </c>
      <c r="K287" s="38">
        <f t="shared" si="37"/>
        <v>6.0101727525550342E-5</v>
      </c>
      <c r="L287" s="45">
        <f t="shared" si="33"/>
        <v>2.6744517707699647E-5</v>
      </c>
    </row>
    <row r="288" spans="1:12">
      <c r="A288" s="42">
        <v>36812</v>
      </c>
      <c r="B288" s="44">
        <v>82.63</v>
      </c>
      <c r="C288" s="44">
        <v>-1.1564474875225999E-2</v>
      </c>
      <c r="D288" s="43">
        <f t="shared" si="31"/>
        <v>-244.93628369895058</v>
      </c>
      <c r="E288" s="39">
        <f t="shared" si="35"/>
        <v>-1</v>
      </c>
      <c r="F288" s="40">
        <v>-1</v>
      </c>
      <c r="G288" s="33">
        <f t="shared" si="36"/>
        <v>-0.40999999999999659</v>
      </c>
      <c r="H288" s="35">
        <f t="shared" si="34"/>
        <v>-4.9618782524506432E-3</v>
      </c>
      <c r="I288" s="35">
        <f t="shared" si="32"/>
        <v>-6.6264208383716734E-3</v>
      </c>
      <c r="J288" s="37">
        <f t="shared" si="30"/>
        <v>-1.6645425859210302E-3</v>
      </c>
      <c r="K288" s="38">
        <f t="shared" si="37"/>
        <v>2.7707020203446701E-6</v>
      </c>
      <c r="L288" s="45">
        <f t="shared" si="33"/>
        <v>2.7053651416203243E-5</v>
      </c>
    </row>
    <row r="289" spans="1:12">
      <c r="A289" s="42">
        <v>36813</v>
      </c>
      <c r="B289" s="44">
        <v>82.22</v>
      </c>
      <c r="C289" s="44">
        <v>4.1054528593929898E-3</v>
      </c>
      <c r="D289" s="43">
        <f t="shared" si="31"/>
        <v>74.666188757045973</v>
      </c>
      <c r="E289" s="39">
        <f t="shared" si="35"/>
        <v>1</v>
      </c>
      <c r="F289" s="40">
        <v>1</v>
      </c>
      <c r="G289" s="33">
        <f t="shared" si="36"/>
        <v>0.18000000000000682</v>
      </c>
      <c r="H289" s="35">
        <f t="shared" si="34"/>
        <v>2.1892483580638143E-3</v>
      </c>
      <c r="I289" s="35">
        <f t="shared" si="32"/>
        <v>2.0162873183521648E-3</v>
      </c>
      <c r="J289" s="37">
        <f t="shared" si="30"/>
        <v>-1.7296103971164946E-4</v>
      </c>
      <c r="K289" s="38">
        <f t="shared" si="37"/>
        <v>2.9915521258134777E-8</v>
      </c>
      <c r="L289" s="45">
        <f t="shared" si="33"/>
        <v>2.7004020854913331E-5</v>
      </c>
    </row>
    <row r="290" spans="1:12">
      <c r="A290" s="42">
        <v>36814</v>
      </c>
      <c r="B290" s="44">
        <v>82.4</v>
      </c>
      <c r="C290" s="44">
        <v>-6.3321227976800001E-3</v>
      </c>
      <c r="D290" s="43">
        <f t="shared" si="31"/>
        <v>-138.5426467944437</v>
      </c>
      <c r="E290" s="39">
        <f t="shared" si="35"/>
        <v>-1</v>
      </c>
      <c r="F290" s="40">
        <v>-1</v>
      </c>
      <c r="G290" s="33">
        <f t="shared" si="36"/>
        <v>0.14000000000000057</v>
      </c>
      <c r="H290" s="35">
        <f t="shared" si="34"/>
        <v>1.6990291262135989E-3</v>
      </c>
      <c r="I290" s="35">
        <f t="shared" si="32"/>
        <v>-3.740530568466272E-3</v>
      </c>
      <c r="J290" s="37">
        <f t="shared" si="30"/>
        <v>-5.439559694679871E-3</v>
      </c>
      <c r="K290" s="38">
        <f t="shared" si="37"/>
        <v>2.9588809671985771E-5</v>
      </c>
      <c r="L290" s="45">
        <f t="shared" si="33"/>
        <v>2.6999127380727128E-5</v>
      </c>
    </row>
    <row r="291" spans="1:12">
      <c r="A291" s="42">
        <v>36815</v>
      </c>
      <c r="B291" s="44">
        <v>82.54</v>
      </c>
      <c r="C291" s="44">
        <v>-6.5085840333889899E-3</v>
      </c>
      <c r="D291" s="43">
        <f t="shared" si="31"/>
        <v>-141.51401461422847</v>
      </c>
      <c r="E291" s="39">
        <f t="shared" si="35"/>
        <v>-1</v>
      </c>
      <c r="F291" s="40">
        <v>-1</v>
      </c>
      <c r="G291" s="33">
        <f t="shared" si="36"/>
        <v>-0.22000000000001307</v>
      </c>
      <c r="H291" s="35">
        <f t="shared" si="34"/>
        <v>-2.6653743639449123E-3</v>
      </c>
      <c r="I291" s="35">
        <f t="shared" si="32"/>
        <v>-3.8378573071109119E-3</v>
      </c>
      <c r="J291" s="37">
        <f t="shared" si="30"/>
        <v>-1.1724829431659996E-3</v>
      </c>
      <c r="K291" s="38">
        <f t="shared" si="37"/>
        <v>1.3747162520152047E-6</v>
      </c>
      <c r="L291" s="45">
        <f t="shared" si="33"/>
        <v>2.711998043142955E-5</v>
      </c>
    </row>
    <row r="292" spans="1:12">
      <c r="A292" s="42">
        <v>36816</v>
      </c>
      <c r="B292" s="44">
        <v>82.32</v>
      </c>
      <c r="C292" s="44">
        <v>-9.25058818278599E-3</v>
      </c>
      <c r="D292" s="43">
        <f t="shared" si="31"/>
        <v>-197.2542706411773</v>
      </c>
      <c r="E292" s="39">
        <f t="shared" si="35"/>
        <v>-1</v>
      </c>
      <c r="F292" s="40">
        <v>-1</v>
      </c>
      <c r="G292" s="33">
        <f t="shared" si="36"/>
        <v>-0.79999999999999716</v>
      </c>
      <c r="H292" s="35">
        <f t="shared" si="34"/>
        <v>-9.7181729834790714E-3</v>
      </c>
      <c r="I292" s="35">
        <f t="shared" si="32"/>
        <v>-5.3502026113849193E-3</v>
      </c>
      <c r="J292" s="37">
        <f t="shared" si="30"/>
        <v>4.367970372094152E-3</v>
      </c>
      <c r="K292" s="38">
        <f t="shared" si="37"/>
        <v>1.9079165171492326E-5</v>
      </c>
      <c r="L292" s="45">
        <f t="shared" si="33"/>
        <v>2.7123380365829461E-5</v>
      </c>
    </row>
    <row r="293" spans="1:12">
      <c r="A293" s="42">
        <v>36817</v>
      </c>
      <c r="B293" s="44">
        <v>81.52</v>
      </c>
      <c r="C293" s="44">
        <v>1.4316354562689999E-3</v>
      </c>
      <c r="D293" s="43">
        <f t="shared" si="31"/>
        <v>19.971423224268321</v>
      </c>
      <c r="E293" s="39">
        <f t="shared" si="35"/>
        <v>1</v>
      </c>
      <c r="F293" s="40">
        <v>1</v>
      </c>
      <c r="G293" s="33">
        <f t="shared" si="36"/>
        <v>0.57000000000000739</v>
      </c>
      <c r="H293" s="35">
        <f t="shared" si="34"/>
        <v>6.9921491658489626E-3</v>
      </c>
      <c r="I293" s="35">
        <f t="shared" si="32"/>
        <v>5.4155023781566974E-4</v>
      </c>
      <c r="J293" s="37">
        <f t="shared" si="30"/>
        <v>-6.4505989280332927E-3</v>
      </c>
      <c r="K293" s="38">
        <f t="shared" si="37"/>
        <v>4.1610226530344263E-5</v>
      </c>
      <c r="L293" s="45">
        <f t="shared" si="33"/>
        <v>2.7116256650032016E-5</v>
      </c>
    </row>
    <row r="294" spans="1:12">
      <c r="A294" s="42">
        <v>36818</v>
      </c>
      <c r="B294" s="44">
        <v>82.09</v>
      </c>
      <c r="C294" s="44">
        <v>9.7551208872120009E-3</v>
      </c>
      <c r="D294" s="43">
        <f t="shared" si="31"/>
        <v>187.21898546254673</v>
      </c>
      <c r="E294" s="39">
        <f t="shared" si="35"/>
        <v>1</v>
      </c>
      <c r="F294" s="40">
        <v>1</v>
      </c>
      <c r="G294" s="33">
        <f t="shared" si="36"/>
        <v>0.92000000000000171</v>
      </c>
      <c r="H294" s="35">
        <f t="shared" si="34"/>
        <v>1.1207211597027674E-2</v>
      </c>
      <c r="I294" s="35">
        <f t="shared" si="32"/>
        <v>5.1323471224403745E-3</v>
      </c>
      <c r="J294" s="37">
        <f t="shared" si="30"/>
        <v>-6.0748644745872993E-3</v>
      </c>
      <c r="K294" s="38">
        <f t="shared" si="37"/>
        <v>3.6903978384602822E-5</v>
      </c>
      <c r="L294" s="45">
        <f t="shared" si="33"/>
        <v>2.7413603966287403E-5</v>
      </c>
    </row>
    <row r="295" spans="1:12">
      <c r="A295" s="42">
        <v>36819</v>
      </c>
      <c r="B295" s="44">
        <v>83.01</v>
      </c>
      <c r="C295" s="44">
        <v>-5.9975511106349997E-3</v>
      </c>
      <c r="D295" s="43">
        <f t="shared" si="31"/>
        <v>-128.38008518397078</v>
      </c>
      <c r="E295" s="39">
        <f t="shared" si="35"/>
        <v>-1</v>
      </c>
      <c r="F295" s="40">
        <v>-1</v>
      </c>
      <c r="G295" s="33">
        <f t="shared" si="36"/>
        <v>6.9999999999993179E-2</v>
      </c>
      <c r="H295" s="35">
        <f t="shared" si="34"/>
        <v>8.432718949523332E-4</v>
      </c>
      <c r="I295" s="35">
        <f t="shared" si="32"/>
        <v>-3.5559984188862606E-3</v>
      </c>
      <c r="J295" s="37">
        <f t="shared" si="30"/>
        <v>-4.3992703138385943E-3</v>
      </c>
      <c r="K295" s="38">
        <f t="shared" si="37"/>
        <v>1.9353579294221522E-5</v>
      </c>
      <c r="L295" s="45">
        <f t="shared" si="33"/>
        <v>2.7698987843717787E-5</v>
      </c>
    </row>
    <row r="296" spans="1:12">
      <c r="A296" s="42">
        <v>36820</v>
      </c>
      <c r="B296" s="44">
        <v>83.08</v>
      </c>
      <c r="C296" s="44">
        <v>6.0709906186390003E-3</v>
      </c>
      <c r="D296" s="43">
        <f t="shared" si="31"/>
        <v>111.54310438235375</v>
      </c>
      <c r="E296" s="39">
        <f t="shared" si="35"/>
        <v>1</v>
      </c>
      <c r="F296" s="40">
        <v>1</v>
      </c>
      <c r="G296" s="33">
        <f t="shared" si="36"/>
        <v>0.48999999999999488</v>
      </c>
      <c r="H296" s="35">
        <f t="shared" si="34"/>
        <v>5.8979297063071123E-3</v>
      </c>
      <c r="I296" s="35">
        <f t="shared" si="32"/>
        <v>3.1003745912407425E-3</v>
      </c>
      <c r="J296" s="37">
        <f t="shared" si="30"/>
        <v>-2.7975551150663698E-3</v>
      </c>
      <c r="K296" s="38">
        <f t="shared" si="37"/>
        <v>7.8263146218340102E-6</v>
      </c>
      <c r="L296" s="45">
        <f t="shared" si="33"/>
        <v>2.7795304859125165E-5</v>
      </c>
    </row>
    <row r="297" spans="1:12">
      <c r="A297" s="42">
        <v>36821</v>
      </c>
      <c r="B297" s="44">
        <v>83.57</v>
      </c>
      <c r="C297" s="44">
        <v>-1.8603160737399999E-4</v>
      </c>
      <c r="D297" s="43">
        <f t="shared" si="31"/>
        <v>-12.6225745624624</v>
      </c>
      <c r="E297" s="39">
        <f t="shared" si="35"/>
        <v>-1</v>
      </c>
      <c r="F297" s="40">
        <v>1</v>
      </c>
      <c r="G297" s="33">
        <f t="shared" si="36"/>
        <v>0.55000000000001137</v>
      </c>
      <c r="H297" s="35">
        <f t="shared" si="34"/>
        <v>6.5813090822066699E-3</v>
      </c>
      <c r="I297" s="35">
        <f t="shared" si="32"/>
        <v>-3.5066985168245206E-4</v>
      </c>
      <c r="J297" s="37">
        <f t="shared" si="30"/>
        <v>-6.9319789338891224E-3</v>
      </c>
      <c r="K297" s="38">
        <f t="shared" si="37"/>
        <v>4.8052331939882577E-5</v>
      </c>
      <c r="L297" s="45">
        <f t="shared" si="33"/>
        <v>2.7781166983579593E-5</v>
      </c>
    </row>
    <row r="298" spans="1:12">
      <c r="A298" s="42">
        <v>36822</v>
      </c>
      <c r="B298" s="44">
        <v>84.12</v>
      </c>
      <c r="C298" s="44">
        <v>-6.2155960191730003E-3</v>
      </c>
      <c r="D298" s="43">
        <f t="shared" si="31"/>
        <v>-135.48343521952958</v>
      </c>
      <c r="E298" s="39">
        <f t="shared" si="35"/>
        <v>-1</v>
      </c>
      <c r="F298" s="40">
        <v>-1</v>
      </c>
      <c r="G298" s="33">
        <f t="shared" si="36"/>
        <v>0.23999999999999488</v>
      </c>
      <c r="H298" s="35">
        <f t="shared" si="34"/>
        <v>2.8530670470755452E-3</v>
      </c>
      <c r="I298" s="35">
        <f t="shared" si="32"/>
        <v>-3.6762605248428907E-3</v>
      </c>
      <c r="J298" s="37">
        <f t="shared" si="30"/>
        <v>-6.5293275719184359E-3</v>
      </c>
      <c r="K298" s="38">
        <f t="shared" si="37"/>
        <v>4.2632118541414296E-5</v>
      </c>
      <c r="L298" s="45">
        <f t="shared" si="33"/>
        <v>2.7134391144467874E-5</v>
      </c>
    </row>
    <row r="299" spans="1:12">
      <c r="A299" s="42">
        <v>36823</v>
      </c>
      <c r="B299" s="44">
        <v>84.36</v>
      </c>
      <c r="C299" s="44">
        <v>3.4661040069160001E-3</v>
      </c>
      <c r="D299" s="43">
        <f t="shared" si="31"/>
        <v>60.904553597743607</v>
      </c>
      <c r="E299" s="39">
        <f t="shared" si="35"/>
        <v>1</v>
      </c>
      <c r="F299" s="40">
        <v>1</v>
      </c>
      <c r="G299" s="33">
        <f t="shared" si="36"/>
        <v>0.75</v>
      </c>
      <c r="H299" s="35">
        <f t="shared" si="34"/>
        <v>8.8904694167852068E-3</v>
      </c>
      <c r="I299" s="35">
        <f t="shared" si="32"/>
        <v>1.6636561106097595E-3</v>
      </c>
      <c r="J299" s="37">
        <f t="shared" si="30"/>
        <v>-7.2268133061754473E-3</v>
      </c>
      <c r="K299" s="38">
        <f t="shared" si="37"/>
        <v>5.2226830562314499E-5</v>
      </c>
      <c r="L299" s="45">
        <f t="shared" si="33"/>
        <v>2.7315791879827433E-5</v>
      </c>
    </row>
    <row r="300" spans="1:12">
      <c r="A300" s="42">
        <v>36824</v>
      </c>
      <c r="B300" s="44">
        <v>85.11</v>
      </c>
      <c r="C300" s="44">
        <v>1.3374913681561001E-2</v>
      </c>
      <c r="D300" s="43">
        <f t="shared" si="31"/>
        <v>257.30298887022008</v>
      </c>
      <c r="E300" s="39">
        <f t="shared" si="35"/>
        <v>1</v>
      </c>
      <c r="F300" s="40">
        <v>1</v>
      </c>
      <c r="G300" s="33">
        <f t="shared" si="36"/>
        <v>0.82000000000000739</v>
      </c>
      <c r="H300" s="35">
        <f t="shared" si="34"/>
        <v>9.6345905299025664E-3</v>
      </c>
      <c r="I300" s="35">
        <f t="shared" si="32"/>
        <v>7.1288344859560277E-3</v>
      </c>
      <c r="J300" s="37">
        <f t="shared" si="30"/>
        <v>-2.5057560439465387E-3</v>
      </c>
      <c r="K300" s="38">
        <f t="shared" si="37"/>
        <v>6.278813351774608E-6</v>
      </c>
      <c r="L300" s="45">
        <f t="shared" si="33"/>
        <v>2.7705991746375354E-5</v>
      </c>
    </row>
    <row r="301" spans="1:12">
      <c r="A301" s="42">
        <v>36825</v>
      </c>
      <c r="B301" s="44">
        <v>85.93</v>
      </c>
      <c r="C301" s="44">
        <v>-2.6049964115259901E-2</v>
      </c>
      <c r="D301" s="43">
        <f t="shared" si="31"/>
        <v>-537.69543586350801</v>
      </c>
      <c r="E301" s="39">
        <f t="shared" si="35"/>
        <v>-1</v>
      </c>
      <c r="F301" s="40">
        <v>-1</v>
      </c>
      <c r="G301" s="33">
        <f t="shared" si="36"/>
        <v>-1.8700000000000045</v>
      </c>
      <c r="H301" s="35">
        <f t="shared" si="34"/>
        <v>-2.1761899220295641E-2</v>
      </c>
      <c r="I301" s="35">
        <f t="shared" si="32"/>
        <v>-1.4615855003558682E-2</v>
      </c>
      <c r="J301" s="37">
        <f t="shared" si="30"/>
        <v>7.1460442167369589E-3</v>
      </c>
      <c r="K301" s="38">
        <f t="shared" si="37"/>
        <v>5.1065947947559736E-5</v>
      </c>
      <c r="L301" s="45">
        <f t="shared" si="33"/>
        <v>2.7182404812654692E-5</v>
      </c>
    </row>
    <row r="302" spans="1:12">
      <c r="A302" s="42">
        <v>36826</v>
      </c>
      <c r="B302" s="44">
        <v>84.06</v>
      </c>
      <c r="C302" s="44">
        <v>6.95247694194699E-3</v>
      </c>
      <c r="D302" s="43">
        <f t="shared" si="31"/>
        <v>130.33376241932268</v>
      </c>
      <c r="E302" s="39">
        <f t="shared" si="35"/>
        <v>1</v>
      </c>
      <c r="F302" s="40">
        <v>1</v>
      </c>
      <c r="G302" s="33">
        <f t="shared" si="36"/>
        <v>0.67999999999999261</v>
      </c>
      <c r="H302" s="35">
        <f t="shared" si="34"/>
        <v>8.0894599095883007E-3</v>
      </c>
      <c r="I302" s="35">
        <f t="shared" si="32"/>
        <v>3.5865560954261994E-3</v>
      </c>
      <c r="J302" s="37">
        <f t="shared" si="30"/>
        <v>-4.5029038141621014E-3</v>
      </c>
      <c r="K302" s="38">
        <f t="shared" si="37"/>
        <v>2.0276142759595602E-5</v>
      </c>
      <c r="L302" s="45">
        <f t="shared" si="33"/>
        <v>2.7518242616883689E-5</v>
      </c>
    </row>
    <row r="303" spans="1:12">
      <c r="A303" s="42">
        <v>36827</v>
      </c>
      <c r="B303" s="44">
        <v>84.74</v>
      </c>
      <c r="C303" s="44">
        <v>1.7658713996711001E-2</v>
      </c>
      <c r="D303" s="43">
        <f t="shared" si="31"/>
        <v>343.07015583660359</v>
      </c>
      <c r="E303" s="39">
        <f t="shared" si="35"/>
        <v>1</v>
      </c>
      <c r="F303" s="40">
        <v>1</v>
      </c>
      <c r="G303" s="33">
        <f t="shared" si="36"/>
        <v>1.1200000000000045</v>
      </c>
      <c r="H303" s="35">
        <f t="shared" si="34"/>
        <v>1.3216898749114993E-2</v>
      </c>
      <c r="I303" s="35">
        <f t="shared" si="32"/>
        <v>9.4915534820193027E-3</v>
      </c>
      <c r="J303" s="37">
        <f t="shared" si="30"/>
        <v>-3.7253452670956907E-3</v>
      </c>
      <c r="K303" s="38">
        <f t="shared" si="37"/>
        <v>1.3878197359072263E-5</v>
      </c>
      <c r="L303" s="45">
        <f t="shared" si="33"/>
        <v>2.7666508789939486E-5</v>
      </c>
    </row>
    <row r="304" spans="1:12">
      <c r="A304" s="42">
        <v>36828</v>
      </c>
      <c r="B304" s="44">
        <v>85.86</v>
      </c>
      <c r="C304" s="44">
        <v>-1.733167580816E-3</v>
      </c>
      <c r="D304" s="43">
        <f t="shared" si="31"/>
        <v>-43.799383150593236</v>
      </c>
      <c r="E304" s="39">
        <f t="shared" si="35"/>
        <v>-1</v>
      </c>
      <c r="F304" s="40">
        <v>-1</v>
      </c>
      <c r="G304" s="33">
        <f t="shared" si="36"/>
        <v>0.39000000000000057</v>
      </c>
      <c r="H304" s="35">
        <f t="shared" si="34"/>
        <v>4.5422781271837942E-3</v>
      </c>
      <c r="I304" s="35">
        <f t="shared" si="32"/>
        <v>-1.2039887006064973E-3</v>
      </c>
      <c r="J304" s="37">
        <f t="shared" si="30"/>
        <v>-5.746266827790291E-3</v>
      </c>
      <c r="K304" s="38">
        <f t="shared" si="37"/>
        <v>3.3019582456163098E-5</v>
      </c>
      <c r="L304" s="45">
        <f t="shared" si="33"/>
        <v>2.7488713630209883E-5</v>
      </c>
    </row>
    <row r="305" spans="1:12">
      <c r="A305" s="42">
        <v>36829</v>
      </c>
      <c r="B305" s="44">
        <v>86.25</v>
      </c>
      <c r="C305" s="44">
        <v>7.6343570924880004E-3</v>
      </c>
      <c r="D305" s="43">
        <f t="shared" si="31"/>
        <v>142.90991066983835</v>
      </c>
      <c r="E305" s="39">
        <f t="shared" si="35"/>
        <v>1</v>
      </c>
      <c r="F305" s="40">
        <v>1</v>
      </c>
      <c r="G305" s="33">
        <f t="shared" si="36"/>
        <v>1.0699999999999932</v>
      </c>
      <c r="H305" s="35">
        <f t="shared" si="34"/>
        <v>1.2405797101449196E-2</v>
      </c>
      <c r="I305" s="35">
        <f t="shared" si="32"/>
        <v>3.9626453307306511E-3</v>
      </c>
      <c r="J305" s="37">
        <f t="shared" si="30"/>
        <v>-8.443151770718544E-3</v>
      </c>
      <c r="K305" s="38">
        <f t="shared" si="37"/>
        <v>7.1286811823387684E-5</v>
      </c>
      <c r="L305" s="45">
        <f t="shared" si="33"/>
        <v>2.772827519209262E-5</v>
      </c>
    </row>
    <row r="306" spans="1:12">
      <c r="A306" s="42">
        <v>36830</v>
      </c>
      <c r="B306" s="44">
        <v>87.32</v>
      </c>
      <c r="C306" s="44">
        <v>9.769370628363E-3</v>
      </c>
      <c r="D306" s="43">
        <f t="shared" si="31"/>
        <v>181.90447461463197</v>
      </c>
      <c r="E306" s="39">
        <f t="shared" si="35"/>
        <v>1</v>
      </c>
      <c r="F306" s="40">
        <v>1</v>
      </c>
      <c r="G306" s="33">
        <f t="shared" si="36"/>
        <v>-8.99999999999892E-2</v>
      </c>
      <c r="H306" s="35">
        <f t="shared" si="34"/>
        <v>-1.0306917086576868E-3</v>
      </c>
      <c r="I306" s="35">
        <f t="shared" si="32"/>
        <v>5.1402065303561397E-3</v>
      </c>
      <c r="J306" s="37">
        <f t="shared" si="30"/>
        <v>6.1708982390138263E-3</v>
      </c>
      <c r="K306" s="38">
        <f t="shared" si="37"/>
        <v>3.807998507626394E-5</v>
      </c>
      <c r="L306" s="45">
        <f t="shared" si="33"/>
        <v>2.8257724507578847E-5</v>
      </c>
    </row>
    <row r="307" spans="1:12">
      <c r="A307" s="42">
        <v>36831</v>
      </c>
      <c r="B307" s="44">
        <v>87.23</v>
      </c>
      <c r="C307" s="44">
        <v>5.1760626112940002E-3</v>
      </c>
      <c r="D307" s="43">
        <f t="shared" si="31"/>
        <v>91.24249491041553</v>
      </c>
      <c r="E307" s="39">
        <f t="shared" si="35"/>
        <v>1</v>
      </c>
      <c r="F307" s="40">
        <v>1</v>
      </c>
      <c r="G307" s="33">
        <f t="shared" si="36"/>
        <v>-1</v>
      </c>
      <c r="H307" s="35">
        <f t="shared" si="34"/>
        <v>-1.1463945890175398E-2</v>
      </c>
      <c r="I307" s="35">
        <f t="shared" si="32"/>
        <v>2.6067793609530193E-3</v>
      </c>
      <c r="J307" s="37">
        <f t="shared" si="30"/>
        <v>1.4070725251128418E-2</v>
      </c>
      <c r="K307" s="38">
        <f t="shared" si="37"/>
        <v>1.9798530909274288E-4</v>
      </c>
      <c r="L307" s="45">
        <f t="shared" si="33"/>
        <v>2.8569794847372698E-5</v>
      </c>
    </row>
    <row r="308" spans="1:12">
      <c r="A308" s="42">
        <v>36832</v>
      </c>
      <c r="B308" s="44">
        <v>86.23</v>
      </c>
      <c r="C308" s="44">
        <v>2.4917095537559898E-3</v>
      </c>
      <c r="D308" s="43">
        <f t="shared" si="31"/>
        <v>38.016759913788214</v>
      </c>
      <c r="E308" s="39">
        <f t="shared" si="35"/>
        <v>1</v>
      </c>
      <c r="F308" s="40">
        <v>1</v>
      </c>
      <c r="G308" s="33">
        <f t="shared" si="36"/>
        <v>0.61999999999999034</v>
      </c>
      <c r="H308" s="35">
        <f t="shared" si="34"/>
        <v>7.1900730604196952E-3</v>
      </c>
      <c r="I308" s="35">
        <f t="shared" si="32"/>
        <v>1.1262313674447106E-3</v>
      </c>
      <c r="J308" s="37">
        <f t="shared" si="30"/>
        <v>-6.0638416929749851E-3</v>
      </c>
      <c r="K308" s="38">
        <f t="shared" si="37"/>
        <v>3.6770176077461736E-5</v>
      </c>
      <c r="L308" s="45">
        <f t="shared" si="33"/>
        <v>2.9624601623039428E-5</v>
      </c>
    </row>
    <row r="309" spans="1:12">
      <c r="A309" s="42">
        <v>36833</v>
      </c>
      <c r="B309" s="44">
        <v>86.85</v>
      </c>
      <c r="C309" s="44">
        <v>1.3044528655431001E-2</v>
      </c>
      <c r="D309" s="43">
        <f t="shared" si="31"/>
        <v>232.96293877352187</v>
      </c>
      <c r="E309" s="39">
        <f t="shared" si="35"/>
        <v>1</v>
      </c>
      <c r="F309" s="40">
        <v>1</v>
      </c>
      <c r="G309" s="33">
        <f t="shared" si="36"/>
        <v>0.96000000000000796</v>
      </c>
      <c r="H309" s="35">
        <f t="shared" si="34"/>
        <v>1.1053540587219437E-2</v>
      </c>
      <c r="I309" s="35">
        <f t="shared" si="32"/>
        <v>6.9466114783868988E-3</v>
      </c>
      <c r="J309" s="37">
        <f t="shared" si="30"/>
        <v>-4.1069291088325381E-3</v>
      </c>
      <c r="K309" s="38">
        <f t="shared" si="37"/>
        <v>1.6866866704976025E-5</v>
      </c>
      <c r="L309" s="45">
        <f t="shared" si="33"/>
        <v>2.9818526135352982E-5</v>
      </c>
    </row>
    <row r="310" spans="1:12">
      <c r="A310" s="42">
        <v>36834</v>
      </c>
      <c r="B310" s="44">
        <v>87.81</v>
      </c>
      <c r="C310" s="44">
        <v>1.1165435717803899E-2</v>
      </c>
      <c r="D310" s="43">
        <f t="shared" si="31"/>
        <v>198.26825162964917</v>
      </c>
      <c r="E310" s="39">
        <f t="shared" si="35"/>
        <v>1</v>
      </c>
      <c r="F310" s="40">
        <v>1</v>
      </c>
      <c r="G310" s="33">
        <f t="shared" si="36"/>
        <v>0.57999999999999829</v>
      </c>
      <c r="H310" s="35">
        <f t="shared" si="34"/>
        <v>6.6051702539573886E-3</v>
      </c>
      <c r="I310" s="35">
        <f t="shared" si="32"/>
        <v>5.9102026235207418E-3</v>
      </c>
      <c r="J310" s="37">
        <f t="shared" si="30"/>
        <v>-6.9496763043664679E-4</v>
      </c>
      <c r="K310" s="38">
        <f t="shared" si="37"/>
        <v>4.8298000735472763E-7</v>
      </c>
      <c r="L310" s="45">
        <f t="shared" si="33"/>
        <v>2.9809122615155627E-5</v>
      </c>
    </row>
    <row r="311" spans="1:12">
      <c r="A311" s="42">
        <v>36835</v>
      </c>
      <c r="B311" s="44">
        <v>88.39</v>
      </c>
      <c r="C311" s="44">
        <v>1.86155665191E-3</v>
      </c>
      <c r="D311" s="43">
        <f t="shared" si="31"/>
        <v>26.186946652775696</v>
      </c>
      <c r="E311" s="39">
        <f t="shared" si="35"/>
        <v>1</v>
      </c>
      <c r="F311" s="40">
        <v>1</v>
      </c>
      <c r="G311" s="33">
        <f t="shared" si="36"/>
        <v>-0.39000000000000057</v>
      </c>
      <c r="H311" s="35">
        <f t="shared" si="34"/>
        <v>-4.4122638307500916E-3</v>
      </c>
      <c r="I311" s="35">
        <f t="shared" si="32"/>
        <v>7.7867216251389394E-4</v>
      </c>
      <c r="J311" s="37">
        <f t="shared" si="30"/>
        <v>5.1909359932639856E-3</v>
      </c>
      <c r="K311" s="38">
        <f t="shared" si="37"/>
        <v>2.6945816486163562E-5</v>
      </c>
      <c r="L311" s="45">
        <f t="shared" si="33"/>
        <v>2.9735126161848972E-5</v>
      </c>
    </row>
    <row r="312" spans="1:12">
      <c r="A312" s="42">
        <v>36836</v>
      </c>
      <c r="B312" s="44">
        <v>88</v>
      </c>
      <c r="C312" s="44">
        <v>6.62984007183E-3</v>
      </c>
      <c r="D312" s="43">
        <f t="shared" si="31"/>
        <v>113.88545997927882</v>
      </c>
      <c r="E312" s="39">
        <f t="shared" si="35"/>
        <v>1</v>
      </c>
      <c r="F312" s="40">
        <v>1</v>
      </c>
      <c r="G312" s="33">
        <f t="shared" si="36"/>
        <v>1.1500000000000057</v>
      </c>
      <c r="H312" s="35">
        <f t="shared" si="34"/>
        <v>1.3068181818181883E-2</v>
      </c>
      <c r="I312" s="35">
        <f t="shared" si="32"/>
        <v>3.4086065632876737E-3</v>
      </c>
      <c r="J312" s="37">
        <f t="shared" si="30"/>
        <v>-9.65957525489421E-3</v>
      </c>
      <c r="K312" s="38">
        <f t="shared" si="37"/>
        <v>9.3307394104964544E-5</v>
      </c>
      <c r="L312" s="45">
        <f t="shared" si="33"/>
        <v>2.9930129481918598E-5</v>
      </c>
    </row>
    <row r="313" spans="1:12">
      <c r="A313" s="42">
        <v>36837</v>
      </c>
      <c r="B313" s="44">
        <v>89.15</v>
      </c>
      <c r="C313" s="44">
        <v>-9.0490873133019997E-3</v>
      </c>
      <c r="D313" s="43">
        <f t="shared" si="31"/>
        <v>-170.7479926549658</v>
      </c>
      <c r="E313" s="39">
        <f t="shared" si="35"/>
        <v>-1</v>
      </c>
      <c r="F313" s="40">
        <v>-1</v>
      </c>
      <c r="G313" s="33">
        <f t="shared" si="36"/>
        <v>-0.49000000000000909</v>
      </c>
      <c r="H313" s="35">
        <f t="shared" si="34"/>
        <v>-5.4963544587774433E-3</v>
      </c>
      <c r="I313" s="35">
        <f t="shared" si="32"/>
        <v>-5.2390653274248427E-3</v>
      </c>
      <c r="J313" s="37">
        <f t="shared" ref="J313:J376" si="38" xml:space="preserve"> I313-H313</f>
        <v>2.5728913135260063E-4</v>
      </c>
      <c r="K313" s="38">
        <f t="shared" si="37"/>
        <v>6.6197697112175784E-8</v>
      </c>
      <c r="L313" s="45">
        <f t="shared" si="33"/>
        <v>3.0683027343176657E-5</v>
      </c>
    </row>
    <row r="314" spans="1:12">
      <c r="A314" s="42">
        <v>36838</v>
      </c>
      <c r="B314" s="44">
        <v>88.66</v>
      </c>
      <c r="C314" s="44">
        <v>-1.589386948232E-3</v>
      </c>
      <c r="D314" s="43">
        <f t="shared" si="31"/>
        <v>-36.914347387056083</v>
      </c>
      <c r="E314" s="39">
        <f t="shared" si="35"/>
        <v>-1</v>
      </c>
      <c r="F314" s="40">
        <v>-1</v>
      </c>
      <c r="G314" s="33">
        <f t="shared" si="36"/>
        <v>0.95000000000000284</v>
      </c>
      <c r="H314" s="35">
        <f t="shared" si="34"/>
        <v>1.0715091360252683E-2</v>
      </c>
      <c r="I314" s="35">
        <f t="shared" si="32"/>
        <v>-1.1246868641808386E-3</v>
      </c>
      <c r="J314" s="37">
        <f t="shared" si="38"/>
        <v>-1.1839778224433523E-2</v>
      </c>
      <c r="K314" s="38">
        <f t="shared" si="37"/>
        <v>1.4018034840377022E-4</v>
      </c>
      <c r="L314" s="45">
        <f t="shared" si="33"/>
        <v>3.0467472508404878E-5</v>
      </c>
    </row>
    <row r="315" spans="1:12">
      <c r="A315" s="42">
        <v>36839</v>
      </c>
      <c r="B315" s="44">
        <v>89.61</v>
      </c>
      <c r="C315" s="44">
        <v>1.3186528753749999E-3</v>
      </c>
      <c r="D315" s="43">
        <f t="shared" ref="D315:D378" si="39" xml:space="preserve"> I315/L315</f>
        <v>15.150683436847524</v>
      </c>
      <c r="E315" s="39">
        <f t="shared" si="35"/>
        <v>1</v>
      </c>
      <c r="F315" s="40">
        <v>1</v>
      </c>
      <c r="G315" s="33">
        <f t="shared" si="36"/>
        <v>0.29000000000000625</v>
      </c>
      <c r="H315" s="35">
        <f t="shared" si="34"/>
        <v>3.2362459546926266E-3</v>
      </c>
      <c r="I315" s="35">
        <f t="shared" ref="I315:I378" si="40" xml:space="preserve"> _xlfn.FORECAST.LINEAR(C315,H$2:H$121,C$2:C$121)</f>
        <v>4.7923498722884071E-4</v>
      </c>
      <c r="J315" s="37">
        <f t="shared" si="38"/>
        <v>-2.757010967463786E-3</v>
      </c>
      <c r="K315" s="38">
        <f t="shared" si="37"/>
        <v>7.6011094747156016E-6</v>
      </c>
      <c r="L315" s="45">
        <f t="shared" si="33"/>
        <v>3.1631245496378572E-5</v>
      </c>
    </row>
    <row r="316" spans="1:12">
      <c r="A316" s="42">
        <v>36840</v>
      </c>
      <c r="B316" s="44">
        <v>89.9</v>
      </c>
      <c r="C316" s="44">
        <v>-4.3851791953199902E-4</v>
      </c>
      <c r="D316" s="43">
        <f t="shared" si="39"/>
        <v>-15.471174323870427</v>
      </c>
      <c r="E316" s="39">
        <f t="shared" si="35"/>
        <v>-1</v>
      </c>
      <c r="F316" s="40">
        <v>1</v>
      </c>
      <c r="G316" s="33">
        <f t="shared" si="36"/>
        <v>0.55999999999998806</v>
      </c>
      <c r="H316" s="35">
        <f t="shared" si="34"/>
        <v>6.2291434927696111E-3</v>
      </c>
      <c r="I316" s="35">
        <f t="shared" si="40"/>
        <v>-4.899280248218266E-4</v>
      </c>
      <c r="J316" s="37">
        <f t="shared" si="38"/>
        <v>-6.7190715175914377E-3</v>
      </c>
      <c r="K316" s="38">
        <f t="shared" si="37"/>
        <v>4.5145922058508507E-5</v>
      </c>
      <c r="L316" s="45">
        <f t="shared" ref="L316:L379" si="41" xml:space="preserve"> AVERAGE(K196:K315)</f>
        <v>3.1667151734301007E-5</v>
      </c>
    </row>
    <row r="317" spans="1:12">
      <c r="A317" s="42">
        <v>36841</v>
      </c>
      <c r="B317" s="44">
        <v>90.46</v>
      </c>
      <c r="C317" s="44">
        <v>-6.6635559445239996E-3</v>
      </c>
      <c r="D317" s="43">
        <f t="shared" si="39"/>
        <v>-123.16799394548713</v>
      </c>
      <c r="E317" s="39">
        <f t="shared" si="35"/>
        <v>-1</v>
      </c>
      <c r="F317" s="40">
        <v>-1</v>
      </c>
      <c r="G317" s="33">
        <f t="shared" si="36"/>
        <v>-1.4199999999999875</v>
      </c>
      <c r="H317" s="35">
        <f t="shared" si="34"/>
        <v>-1.5697545876630418E-2</v>
      </c>
      <c r="I317" s="35">
        <f t="shared" si="40"/>
        <v>-3.9233316643072502E-3</v>
      </c>
      <c r="J317" s="37">
        <f t="shared" si="38"/>
        <v>1.1774214212323168E-2</v>
      </c>
      <c r="K317" s="38">
        <f t="shared" si="37"/>
        <v>1.3863212031767287E-4</v>
      </c>
      <c r="L317" s="45">
        <f t="shared" si="41"/>
        <v>3.1853499749648241E-5</v>
      </c>
    </row>
    <row r="318" spans="1:12">
      <c r="A318" s="42">
        <v>36842</v>
      </c>
      <c r="B318" s="44">
        <v>89.04</v>
      </c>
      <c r="C318" s="44">
        <v>1.2652981428853001E-2</v>
      </c>
      <c r="D318" s="43">
        <f t="shared" si="39"/>
        <v>204.33846613715181</v>
      </c>
      <c r="E318" s="39">
        <f t="shared" si="35"/>
        <v>1</v>
      </c>
      <c r="F318" s="40">
        <v>1</v>
      </c>
      <c r="G318" s="33">
        <f t="shared" si="36"/>
        <v>0.87999999999999545</v>
      </c>
      <c r="H318" s="35">
        <f t="shared" si="34"/>
        <v>9.883198562443794E-3</v>
      </c>
      <c r="I318" s="35">
        <f t="shared" si="40"/>
        <v>6.7306546171812106E-3</v>
      </c>
      <c r="J318" s="37">
        <f t="shared" si="38"/>
        <v>-3.1525439452625833E-3</v>
      </c>
      <c r="K318" s="38">
        <f t="shared" si="37"/>
        <v>9.9385333268117741E-6</v>
      </c>
      <c r="L318" s="45">
        <f t="shared" si="41"/>
        <v>3.2938754726012286E-5</v>
      </c>
    </row>
    <row r="319" spans="1:12">
      <c r="A319" s="42">
        <v>36843</v>
      </c>
      <c r="B319" s="44">
        <v>89.92</v>
      </c>
      <c r="C319" s="44">
        <v>3.5062675688919999E-3</v>
      </c>
      <c r="D319" s="43">
        <f t="shared" si="39"/>
        <v>51.448025119510405</v>
      </c>
      <c r="E319" s="39">
        <f t="shared" si="35"/>
        <v>1</v>
      </c>
      <c r="F319" s="40">
        <v>1</v>
      </c>
      <c r="G319" s="33">
        <f t="shared" si="36"/>
        <v>-0.12000000000000455</v>
      </c>
      <c r="H319" s="35">
        <f t="shared" si="34"/>
        <v>-1.3345195729537872E-3</v>
      </c>
      <c r="I319" s="35">
        <f t="shared" si="40"/>
        <v>1.6858082194498134E-3</v>
      </c>
      <c r="J319" s="37">
        <f t="shared" si="38"/>
        <v>3.0203277924036008E-3</v>
      </c>
      <c r="K319" s="38">
        <f t="shared" si="37"/>
        <v>9.122379973565609E-6</v>
      </c>
      <c r="L319" s="45">
        <f t="shared" si="41"/>
        <v>3.2767209538826631E-5</v>
      </c>
    </row>
    <row r="320" spans="1:12">
      <c r="A320" s="42">
        <v>36844</v>
      </c>
      <c r="B320" s="44">
        <v>89.8</v>
      </c>
      <c r="C320" s="44">
        <v>7.3767148413779998E-3</v>
      </c>
      <c r="D320" s="43">
        <f t="shared" si="39"/>
        <v>116.47619821015815</v>
      </c>
      <c r="E320" s="39">
        <f t="shared" si="35"/>
        <v>1</v>
      </c>
      <c r="F320" s="40">
        <v>1</v>
      </c>
      <c r="G320" s="33">
        <f t="shared" si="36"/>
        <v>-0.20999999999999375</v>
      </c>
      <c r="H320" s="35">
        <f t="shared" si="34"/>
        <v>-2.3385300668150753E-3</v>
      </c>
      <c r="I320" s="35">
        <f t="shared" si="40"/>
        <v>3.8205434127833414E-3</v>
      </c>
      <c r="J320" s="37">
        <f t="shared" si="38"/>
        <v>6.1590734795984167E-3</v>
      </c>
      <c r="K320" s="38">
        <f t="shared" si="37"/>
        <v>3.7934186127092545E-5</v>
      </c>
      <c r="L320" s="45">
        <f t="shared" si="41"/>
        <v>3.280106555237947E-5</v>
      </c>
    </row>
    <row r="321" spans="1:12">
      <c r="A321" s="42">
        <v>36845</v>
      </c>
      <c r="B321" s="44">
        <v>89.59</v>
      </c>
      <c r="C321" s="44">
        <v>-1.30015144790819E-2</v>
      </c>
      <c r="D321" s="43">
        <f t="shared" si="39"/>
        <v>-227.37889548707909</v>
      </c>
      <c r="E321" s="39">
        <f t="shared" si="35"/>
        <v>-1</v>
      </c>
      <c r="F321" s="40">
        <v>-1</v>
      </c>
      <c r="G321" s="33">
        <f t="shared" si="36"/>
        <v>-0.68999999999999773</v>
      </c>
      <c r="H321" s="35">
        <f t="shared" si="34"/>
        <v>-7.7017524277262833E-3</v>
      </c>
      <c r="I321" s="35">
        <f t="shared" si="40"/>
        <v>-7.4190163190988581E-3</v>
      </c>
      <c r="J321" s="37">
        <f t="shared" si="38"/>
        <v>2.8273610862742521E-4</v>
      </c>
      <c r="K321" s="38">
        <f t="shared" si="37"/>
        <v>7.9939707121779193E-8</v>
      </c>
      <c r="L321" s="45">
        <f t="shared" si="41"/>
        <v>3.2628429754688677E-5</v>
      </c>
    </row>
    <row r="322" spans="1:12">
      <c r="A322" s="42">
        <v>36846</v>
      </c>
      <c r="B322" s="44">
        <v>88.9</v>
      </c>
      <c r="C322" s="44">
        <v>-5.113636055616E-3</v>
      </c>
      <c r="D322" s="43">
        <f t="shared" si="39"/>
        <v>-96.054865155354776</v>
      </c>
      <c r="E322" s="39">
        <f t="shared" si="35"/>
        <v>-1</v>
      </c>
      <c r="F322" s="40">
        <v>-1</v>
      </c>
      <c r="G322" s="33">
        <f t="shared" si="36"/>
        <v>1.0999999999999943</v>
      </c>
      <c r="H322" s="35">
        <f t="shared" ref="H322:H385" si="42" xml:space="preserve"> G322/B322</f>
        <v>1.2373453318335143E-2</v>
      </c>
      <c r="I322" s="35">
        <f t="shared" si="40"/>
        <v>-3.068477354000542E-3</v>
      </c>
      <c r="J322" s="37">
        <f t="shared" si="38"/>
        <v>-1.5441930672335685E-2</v>
      </c>
      <c r="K322" s="38">
        <f t="shared" si="37"/>
        <v>2.3845322288922161E-4</v>
      </c>
      <c r="L322" s="45">
        <f t="shared" si="41"/>
        <v>3.1945048790998002E-5</v>
      </c>
    </row>
    <row r="323" spans="1:12">
      <c r="A323" s="42">
        <v>36847</v>
      </c>
      <c r="B323" s="44">
        <v>90</v>
      </c>
      <c r="C323" s="44">
        <v>-6.92839424166299E-3</v>
      </c>
      <c r="D323" s="43">
        <f t="shared" si="39"/>
        <v>-120.36997046500584</v>
      </c>
      <c r="E323" s="39">
        <f t="shared" ref="E323:E386" si="43" xml:space="preserve"> IF((ABS(D323))&gt;1,(ABS(D323)/D323),(D323) )</f>
        <v>-1</v>
      </c>
      <c r="F323" s="40">
        <v>-1</v>
      </c>
      <c r="G323" s="33">
        <f t="shared" ref="G323:G386" si="44">B324-B323</f>
        <v>-0.54000000000000625</v>
      </c>
      <c r="H323" s="35">
        <f t="shared" si="42"/>
        <v>-6.0000000000000695E-3</v>
      </c>
      <c r="I323" s="35">
        <f t="shared" si="40"/>
        <v>-4.0694025428499236E-3</v>
      </c>
      <c r="J323" s="37">
        <f t="shared" si="38"/>
        <v>1.9305974571501459E-3</v>
      </c>
      <c r="K323" s="38">
        <f t="shared" ref="K323:K386" si="45" xml:space="preserve"> J323^2</f>
        <v>3.7272065415546096E-6</v>
      </c>
      <c r="L323" s="45">
        <f t="shared" si="41"/>
        <v>3.3807456520336918E-5</v>
      </c>
    </row>
    <row r="324" spans="1:12">
      <c r="A324" s="42">
        <v>36848</v>
      </c>
      <c r="B324" s="44">
        <v>89.46</v>
      </c>
      <c r="C324" s="44">
        <v>-1.835165865303E-3</v>
      </c>
      <c r="D324" s="43">
        <f t="shared" si="39"/>
        <v>-37.494286000687879</v>
      </c>
      <c r="E324" s="39">
        <f t="shared" si="43"/>
        <v>-1</v>
      </c>
      <c r="F324" s="40">
        <v>-1</v>
      </c>
      <c r="G324" s="33">
        <f t="shared" si="44"/>
        <v>-0.84999999999999432</v>
      </c>
      <c r="H324" s="35">
        <f t="shared" si="42"/>
        <v>-9.5014531634249316E-3</v>
      </c>
      <c r="I324" s="35">
        <f t="shared" si="40"/>
        <v>-1.26024559088941E-3</v>
      </c>
      <c r="J324" s="37">
        <f t="shared" si="38"/>
        <v>8.2412075725355211E-3</v>
      </c>
      <c r="K324" s="38">
        <f t="shared" si="45"/>
        <v>6.7917502253616823E-5</v>
      </c>
      <c r="L324" s="45">
        <f t="shared" si="41"/>
        <v>3.3611670612057775E-5</v>
      </c>
    </row>
    <row r="325" spans="1:12">
      <c r="A325" s="42">
        <v>36849</v>
      </c>
      <c r="B325" s="44">
        <v>88.61</v>
      </c>
      <c r="C325" s="44">
        <v>1.6823772961136001E-2</v>
      </c>
      <c r="D325" s="43">
        <f t="shared" si="39"/>
        <v>264.35751980105078</v>
      </c>
      <c r="E325" s="39">
        <f t="shared" si="43"/>
        <v>1</v>
      </c>
      <c r="F325" s="40">
        <v>1</v>
      </c>
      <c r="G325" s="33">
        <f t="shared" si="44"/>
        <v>1.3100000000000023</v>
      </c>
      <c r="H325" s="35">
        <f t="shared" si="42"/>
        <v>1.4783884437422439E-2</v>
      </c>
      <c r="I325" s="35">
        <f t="shared" si="40"/>
        <v>9.0310439110271451E-3</v>
      </c>
      <c r="J325" s="37">
        <f t="shared" si="38"/>
        <v>-5.7528405263952941E-3</v>
      </c>
      <c r="K325" s="38">
        <f t="shared" si="45"/>
        <v>3.3095174122136083E-5</v>
      </c>
      <c r="L325" s="45">
        <f t="shared" si="41"/>
        <v>3.4162235739780333E-5</v>
      </c>
    </row>
    <row r="326" spans="1:12">
      <c r="A326" s="42">
        <v>36850</v>
      </c>
      <c r="B326" s="44">
        <v>89.92</v>
      </c>
      <c r="C326" s="44">
        <v>2.5333237127775E-2</v>
      </c>
      <c r="D326" s="43">
        <f t="shared" si="39"/>
        <v>402.82404108431979</v>
      </c>
      <c r="E326" s="39">
        <f t="shared" si="43"/>
        <v>1</v>
      </c>
      <c r="F326" s="40">
        <v>1</v>
      </c>
      <c r="G326" s="33">
        <f t="shared" si="44"/>
        <v>0.78000000000000114</v>
      </c>
      <c r="H326" s="35">
        <f t="shared" si="42"/>
        <v>8.6743772241993002E-3</v>
      </c>
      <c r="I326" s="35">
        <f t="shared" si="40"/>
        <v>1.3724416886824619E-2</v>
      </c>
      <c r="J326" s="37">
        <f t="shared" si="38"/>
        <v>5.0500396626253184E-3</v>
      </c>
      <c r="K326" s="38">
        <f t="shared" si="45"/>
        <v>2.5502900594088841E-5</v>
      </c>
      <c r="L326" s="45">
        <f t="shared" si="41"/>
        <v>3.4070500980729202E-5</v>
      </c>
    </row>
    <row r="327" spans="1:12">
      <c r="A327" s="42">
        <v>36851</v>
      </c>
      <c r="B327" s="44">
        <v>90.7</v>
      </c>
      <c r="C327" s="44">
        <v>2.0096155298729998E-3</v>
      </c>
      <c r="D327" s="43">
        <f t="shared" si="39"/>
        <v>25.336315271733419</v>
      </c>
      <c r="E327" s="39">
        <f t="shared" si="43"/>
        <v>1</v>
      </c>
      <c r="F327" s="40">
        <v>1</v>
      </c>
      <c r="G327" s="33">
        <f t="shared" si="44"/>
        <v>9.0000000000003411E-2</v>
      </c>
      <c r="H327" s="35">
        <f t="shared" si="42"/>
        <v>9.9228224917313561E-4</v>
      </c>
      <c r="I327" s="35">
        <f t="shared" si="40"/>
        <v>8.6033365412493425E-4</v>
      </c>
      <c r="J327" s="37">
        <f t="shared" si="38"/>
        <v>-1.3194859504820136E-4</v>
      </c>
      <c r="K327" s="38">
        <f t="shared" si="45"/>
        <v>1.7410431735194231E-8</v>
      </c>
      <c r="L327" s="45">
        <f t="shared" si="41"/>
        <v>3.395654201875083E-5</v>
      </c>
    </row>
    <row r="328" spans="1:12">
      <c r="A328" s="42">
        <v>36852</v>
      </c>
      <c r="B328" s="44">
        <v>90.79</v>
      </c>
      <c r="C328" s="44">
        <v>3.7647895388679999E-3</v>
      </c>
      <c r="D328" s="43">
        <f t="shared" si="39"/>
        <v>54.020367074295578</v>
      </c>
      <c r="E328" s="39">
        <f t="shared" si="43"/>
        <v>1</v>
      </c>
      <c r="F328" s="40">
        <v>1</v>
      </c>
      <c r="G328" s="33">
        <f t="shared" si="44"/>
        <v>0.97999999999998977</v>
      </c>
      <c r="H328" s="35">
        <f t="shared" si="42"/>
        <v>1.0794140323824097E-2</v>
      </c>
      <c r="I328" s="35">
        <f t="shared" si="40"/>
        <v>1.8283953440647958E-3</v>
      </c>
      <c r="J328" s="37">
        <f t="shared" si="38"/>
        <v>-8.9657449797593009E-3</v>
      </c>
      <c r="K328" s="38">
        <f t="shared" si="45"/>
        <v>8.0384583042079102E-5</v>
      </c>
      <c r="L328" s="45">
        <f t="shared" si="41"/>
        <v>3.3846407255066544E-5</v>
      </c>
    </row>
    <row r="329" spans="1:12">
      <c r="A329" s="42">
        <v>36853</v>
      </c>
      <c r="B329" s="44">
        <v>91.77</v>
      </c>
      <c r="C329" s="44">
        <v>-1.9333753935499901E-3</v>
      </c>
      <c r="D329" s="43">
        <f t="shared" si="39"/>
        <v>-38.490793855411319</v>
      </c>
      <c r="E329" s="39">
        <f t="shared" si="43"/>
        <v>-1</v>
      </c>
      <c r="F329" s="40">
        <v>-1</v>
      </c>
      <c r="G329" s="33">
        <f t="shared" si="44"/>
        <v>0.45000000000000284</v>
      </c>
      <c r="H329" s="35">
        <f t="shared" si="42"/>
        <v>4.9035632559660328E-3</v>
      </c>
      <c r="I329" s="35">
        <f t="shared" si="40"/>
        <v>-1.3144128024568922E-3</v>
      </c>
      <c r="J329" s="37">
        <f t="shared" si="38"/>
        <v>-6.2179760584229245E-3</v>
      </c>
      <c r="K329" s="38">
        <f t="shared" si="45"/>
        <v>3.8663226263120686E-5</v>
      </c>
      <c r="L329" s="45">
        <f t="shared" si="41"/>
        <v>3.4148757944416945E-5</v>
      </c>
    </row>
    <row r="330" spans="1:12">
      <c r="A330" s="42">
        <v>36854</v>
      </c>
      <c r="B330" s="44">
        <v>92.22</v>
      </c>
      <c r="C330" s="44">
        <v>-5.3637310854090002E-3</v>
      </c>
      <c r="D330" s="43">
        <f t="shared" si="39"/>
        <v>-93.591848252881448</v>
      </c>
      <c r="E330" s="39">
        <f t="shared" si="43"/>
        <v>-1</v>
      </c>
      <c r="F330" s="40">
        <v>-1</v>
      </c>
      <c r="G330" s="33">
        <f t="shared" si="44"/>
        <v>0.12999999999999545</v>
      </c>
      <c r="H330" s="35">
        <f t="shared" si="42"/>
        <v>1.4096725222294019E-3</v>
      </c>
      <c r="I330" s="35">
        <f t="shared" si="40"/>
        <v>-3.206416621529692E-3</v>
      </c>
      <c r="J330" s="37">
        <f t="shared" si="38"/>
        <v>-4.6160891437590935E-3</v>
      </c>
      <c r="K330" s="38">
        <f t="shared" si="45"/>
        <v>2.1308278983130559E-5</v>
      </c>
      <c r="L330" s="45">
        <f t="shared" si="41"/>
        <v>3.425957154800578E-5</v>
      </c>
    </row>
    <row r="331" spans="1:12">
      <c r="A331" s="42">
        <v>36855</v>
      </c>
      <c r="B331" s="44">
        <v>92.35</v>
      </c>
      <c r="C331" s="44">
        <v>8.9036522915510001E-3</v>
      </c>
      <c r="D331" s="43">
        <f t="shared" si="39"/>
        <v>135.40328413596438</v>
      </c>
      <c r="E331" s="39">
        <f t="shared" si="43"/>
        <v>1</v>
      </c>
      <c r="F331" s="40">
        <v>1</v>
      </c>
      <c r="G331" s="33">
        <f t="shared" si="44"/>
        <v>0.98000000000000398</v>
      </c>
      <c r="H331" s="35">
        <f t="shared" si="42"/>
        <v>1.0611802923660032E-2</v>
      </c>
      <c r="I331" s="35">
        <f t="shared" si="40"/>
        <v>4.6627218183838935E-3</v>
      </c>
      <c r="J331" s="37">
        <f t="shared" si="38"/>
        <v>-5.9490811052761387E-3</v>
      </c>
      <c r="K331" s="38">
        <f t="shared" si="45"/>
        <v>3.5391565997153565E-5</v>
      </c>
      <c r="L331" s="45">
        <f t="shared" si="41"/>
        <v>3.4435810387743989E-5</v>
      </c>
    </row>
    <row r="332" spans="1:12">
      <c r="A332" s="42">
        <v>36856</v>
      </c>
      <c r="B332" s="44">
        <v>93.33</v>
      </c>
      <c r="C332" s="44">
        <v>-4.0577061609059998E-3</v>
      </c>
      <c r="D332" s="43">
        <f t="shared" si="39"/>
        <v>-71.588146913181177</v>
      </c>
      <c r="E332" s="39">
        <f t="shared" si="43"/>
        <v>-1</v>
      </c>
      <c r="F332" s="40">
        <v>-1</v>
      </c>
      <c r="G332" s="33">
        <f t="shared" si="44"/>
        <v>-0.17000000000000171</v>
      </c>
      <c r="H332" s="35">
        <f t="shared" si="42"/>
        <v>-1.8214936247723315E-3</v>
      </c>
      <c r="I332" s="35">
        <f t="shared" si="40"/>
        <v>-2.4860819487060606E-3</v>
      </c>
      <c r="J332" s="37">
        <f t="shared" si="38"/>
        <v>-6.6458832393372904E-4</v>
      </c>
      <c r="K332" s="38">
        <f t="shared" si="45"/>
        <v>4.4167764030904318E-7</v>
      </c>
      <c r="L332" s="45">
        <f t="shared" si="41"/>
        <v>3.472756393207198E-5</v>
      </c>
    </row>
    <row r="333" spans="1:12">
      <c r="A333" s="42">
        <v>36857</v>
      </c>
      <c r="B333" s="44">
        <v>93.16</v>
      </c>
      <c r="C333" s="44">
        <v>-1.0374390116762E-2</v>
      </c>
      <c r="D333" s="43">
        <f t="shared" si="39"/>
        <v>-173.5792774059166</v>
      </c>
      <c r="E333" s="39">
        <f t="shared" si="43"/>
        <v>-1</v>
      </c>
      <c r="F333" s="40">
        <v>-1</v>
      </c>
      <c r="G333" s="33">
        <f t="shared" si="44"/>
        <v>-1.039999999999992</v>
      </c>
      <c r="H333" s="35">
        <f t="shared" si="42"/>
        <v>-1.1163589523400515E-2</v>
      </c>
      <c r="I333" s="35">
        <f t="shared" si="40"/>
        <v>-5.9700326645802894E-3</v>
      </c>
      <c r="J333" s="37">
        <f t="shared" si="38"/>
        <v>5.1935568588202261E-3</v>
      </c>
      <c r="K333" s="38">
        <f t="shared" si="45"/>
        <v>2.6973032845798615E-5</v>
      </c>
      <c r="L333" s="45">
        <f t="shared" si="41"/>
        <v>3.4393694649501956E-5</v>
      </c>
    </row>
    <row r="334" spans="1:12">
      <c r="A334" s="42">
        <v>36858</v>
      </c>
      <c r="B334" s="44">
        <v>92.12</v>
      </c>
      <c r="C334" s="44">
        <v>6.3904805268560003E-3</v>
      </c>
      <c r="D334" s="43">
        <f t="shared" si="39"/>
        <v>95.479832730521522</v>
      </c>
      <c r="E334" s="39">
        <f t="shared" si="43"/>
        <v>1</v>
      </c>
      <c r="F334" s="40">
        <v>1</v>
      </c>
      <c r="G334" s="33">
        <f t="shared" si="44"/>
        <v>0.28000000000000114</v>
      </c>
      <c r="H334" s="35">
        <f t="shared" si="42"/>
        <v>3.0395136778115623E-3</v>
      </c>
      <c r="I334" s="35">
        <f t="shared" si="40"/>
        <v>3.2765884246739162E-3</v>
      </c>
      <c r="J334" s="37">
        <f t="shared" si="38"/>
        <v>2.3707474686235396E-4</v>
      </c>
      <c r="K334" s="38">
        <f t="shared" si="45"/>
        <v>5.6204435599849206E-8</v>
      </c>
      <c r="L334" s="45">
        <f t="shared" si="41"/>
        <v>3.4317073364818612E-5</v>
      </c>
    </row>
    <row r="335" spans="1:12">
      <c r="A335" s="42">
        <v>36859</v>
      </c>
      <c r="B335" s="44">
        <v>92.4</v>
      </c>
      <c r="C335" s="44">
        <v>-1.5651588438129901E-3</v>
      </c>
      <c r="D335" s="43">
        <f t="shared" si="39"/>
        <v>-32.384091225303969</v>
      </c>
      <c r="E335" s="39">
        <f t="shared" si="43"/>
        <v>-1</v>
      </c>
      <c r="F335" s="40">
        <v>-1</v>
      </c>
      <c r="G335" s="33">
        <f t="shared" si="44"/>
        <v>-0.26000000000000512</v>
      </c>
      <c r="H335" s="35">
        <f t="shared" si="42"/>
        <v>-2.8138528138528691E-3</v>
      </c>
      <c r="I335" s="35">
        <f t="shared" si="40"/>
        <v>-1.1113239157850064E-3</v>
      </c>
      <c r="J335" s="37">
        <f t="shared" si="38"/>
        <v>1.7025288980678627E-3</v>
      </c>
      <c r="K335" s="38">
        <f t="shared" si="45"/>
        <v>2.8986046487561709E-6</v>
      </c>
      <c r="L335" s="45">
        <f t="shared" si="41"/>
        <v>3.4316970887132715E-5</v>
      </c>
    </row>
    <row r="336" spans="1:12">
      <c r="A336" s="42">
        <v>36860</v>
      </c>
      <c r="B336" s="44">
        <v>92.14</v>
      </c>
      <c r="C336" s="44">
        <v>3.3139281185729898E-3</v>
      </c>
      <c r="D336" s="43">
        <f t="shared" si="39"/>
        <v>46.265752269000991</v>
      </c>
      <c r="E336" s="39">
        <f t="shared" si="43"/>
        <v>1</v>
      </c>
      <c r="F336" s="40">
        <v>1</v>
      </c>
      <c r="G336" s="33">
        <f t="shared" si="44"/>
        <v>0.18999999999999773</v>
      </c>
      <c r="H336" s="35">
        <f t="shared" si="42"/>
        <v>2.0620794443238304E-3</v>
      </c>
      <c r="I336" s="35">
        <f t="shared" si="40"/>
        <v>1.5797238925604586E-3</v>
      </c>
      <c r="J336" s="37">
        <f t="shared" si="38"/>
        <v>-4.8235555176337182E-4</v>
      </c>
      <c r="K336" s="38">
        <f t="shared" si="45"/>
        <v>2.3266687831694687E-7</v>
      </c>
      <c r="L336" s="45">
        <f t="shared" si="41"/>
        <v>3.4144562988526312E-5</v>
      </c>
    </row>
    <row r="337" spans="1:12">
      <c r="A337" s="42">
        <v>36861</v>
      </c>
      <c r="B337" s="44">
        <v>92.33</v>
      </c>
      <c r="C337" s="44">
        <v>3.2106659146009901E-3</v>
      </c>
      <c r="D337" s="43">
        <f t="shared" si="39"/>
        <v>45.295174996523343</v>
      </c>
      <c r="E337" s="39">
        <f t="shared" si="43"/>
        <v>1</v>
      </c>
      <c r="F337" s="40">
        <v>1</v>
      </c>
      <c r="G337" s="33">
        <f t="shared" si="44"/>
        <v>0.12999999999999545</v>
      </c>
      <c r="H337" s="35">
        <f t="shared" si="42"/>
        <v>1.4079930683417682E-3</v>
      </c>
      <c r="I337" s="35">
        <f t="shared" si="40"/>
        <v>1.5227698907510951E-3</v>
      </c>
      <c r="J337" s="37">
        <f t="shared" si="38"/>
        <v>1.1477682240932686E-4</v>
      </c>
      <c r="K337" s="38">
        <f t="shared" si="45"/>
        <v>1.3173718962382158E-8</v>
      </c>
      <c r="L337" s="45">
        <f t="shared" si="41"/>
        <v>3.3618810190444704E-5</v>
      </c>
    </row>
    <row r="338" spans="1:12">
      <c r="A338" s="42">
        <v>36862</v>
      </c>
      <c r="B338" s="44">
        <v>92.46</v>
      </c>
      <c r="C338" s="44">
        <v>9.8098918778079993E-3</v>
      </c>
      <c r="D338" s="43">
        <f t="shared" si="39"/>
        <v>153.72347429718522</v>
      </c>
      <c r="E338" s="39">
        <f t="shared" si="43"/>
        <v>1</v>
      </c>
      <c r="F338" s="40">
        <v>1</v>
      </c>
      <c r="G338" s="33">
        <f t="shared" si="44"/>
        <v>0.72000000000001307</v>
      </c>
      <c r="H338" s="35">
        <f t="shared" si="42"/>
        <v>7.7871512005192852E-3</v>
      </c>
      <c r="I338" s="35">
        <f t="shared" si="40"/>
        <v>5.1625559207955883E-3</v>
      </c>
      <c r="J338" s="37">
        <f t="shared" si="38"/>
        <v>-2.6245952797236969E-3</v>
      </c>
      <c r="K338" s="38">
        <f t="shared" si="45"/>
        <v>6.8885003823479104E-6</v>
      </c>
      <c r="L338" s="45">
        <f t="shared" si="41"/>
        <v>3.3583393456324698E-5</v>
      </c>
    </row>
    <row r="339" spans="1:12">
      <c r="A339" s="42">
        <v>36863</v>
      </c>
      <c r="B339" s="44">
        <v>93.18</v>
      </c>
      <c r="C339" s="44">
        <v>6.3681532418430001E-3</v>
      </c>
      <c r="D339" s="43">
        <f t="shared" si="39"/>
        <v>97.625942051646305</v>
      </c>
      <c r="E339" s="39">
        <f t="shared" si="43"/>
        <v>1</v>
      </c>
      <c r="F339" s="40">
        <v>1</v>
      </c>
      <c r="G339" s="33">
        <f t="shared" si="44"/>
        <v>0.77999999999998693</v>
      </c>
      <c r="H339" s="35">
        <f t="shared" si="42"/>
        <v>8.370895041854334E-3</v>
      </c>
      <c r="I339" s="35">
        <f t="shared" si="40"/>
        <v>3.2642738683104533E-3</v>
      </c>
      <c r="J339" s="37">
        <f t="shared" si="38"/>
        <v>-5.1066211735438811E-3</v>
      </c>
      <c r="K339" s="38">
        <f t="shared" si="45"/>
        <v>2.6077579810086686E-5</v>
      </c>
      <c r="L339" s="45">
        <f t="shared" si="41"/>
        <v>3.3436541555558864E-5</v>
      </c>
    </row>
    <row r="340" spans="1:12">
      <c r="A340" s="42">
        <v>36864</v>
      </c>
      <c r="B340" s="44">
        <v>93.96</v>
      </c>
      <c r="C340" s="44">
        <v>9.3326228715809902E-3</v>
      </c>
      <c r="D340" s="43">
        <f t="shared" si="39"/>
        <v>145.90195035795924</v>
      </c>
      <c r="E340" s="39">
        <f t="shared" si="43"/>
        <v>1</v>
      </c>
      <c r="F340" s="40">
        <v>1</v>
      </c>
      <c r="G340" s="33">
        <f t="shared" si="44"/>
        <v>0.19000000000001194</v>
      </c>
      <c r="H340" s="35">
        <f t="shared" si="42"/>
        <v>2.0221370796084711E-3</v>
      </c>
      <c r="I340" s="35">
        <f t="shared" si="40"/>
        <v>4.8993194334979043E-3</v>
      </c>
      <c r="J340" s="37">
        <f t="shared" si="38"/>
        <v>2.8771823538894332E-3</v>
      </c>
      <c r="K340" s="38">
        <f t="shared" si="45"/>
        <v>8.2781782975327398E-6</v>
      </c>
      <c r="L340" s="45">
        <f t="shared" si="41"/>
        <v>3.3579533525616351E-5</v>
      </c>
    </row>
    <row r="341" spans="1:12">
      <c r="A341" s="42">
        <v>36865</v>
      </c>
      <c r="B341" s="44">
        <v>94.15</v>
      </c>
      <c r="C341" s="44">
        <v>-8.26832736876E-4</v>
      </c>
      <c r="D341" s="43">
        <f t="shared" si="39"/>
        <v>-21.506166203736459</v>
      </c>
      <c r="E341" s="39">
        <f t="shared" si="43"/>
        <v>-1</v>
      </c>
      <c r="F341" s="40">
        <v>1</v>
      </c>
      <c r="G341" s="33">
        <f t="shared" si="44"/>
        <v>-0.15000000000000568</v>
      </c>
      <c r="H341" s="35">
        <f t="shared" si="42"/>
        <v>-1.5932023366968208E-3</v>
      </c>
      <c r="I341" s="35">
        <f t="shared" si="40"/>
        <v>-7.0410205906585427E-4</v>
      </c>
      <c r="J341" s="37">
        <f t="shared" si="38"/>
        <v>8.8910027763096648E-4</v>
      </c>
      <c r="K341" s="38">
        <f t="shared" si="45"/>
        <v>7.9049930368346168E-7</v>
      </c>
      <c r="L341" s="45">
        <f t="shared" si="41"/>
        <v>3.2739543273106683E-5</v>
      </c>
    </row>
    <row r="342" spans="1:12">
      <c r="A342" s="42">
        <v>36866</v>
      </c>
      <c r="B342" s="44">
        <v>94</v>
      </c>
      <c r="C342" s="44">
        <v>-7.74963349426E-4</v>
      </c>
      <c r="D342" s="43">
        <f t="shared" si="39"/>
        <v>-20.686364205104429</v>
      </c>
      <c r="E342" s="39">
        <f t="shared" si="43"/>
        <v>-1</v>
      </c>
      <c r="F342" s="40">
        <v>1</v>
      </c>
      <c r="G342" s="33">
        <f t="shared" si="44"/>
        <v>0.14000000000000057</v>
      </c>
      <c r="H342" s="35">
        <f t="shared" si="42"/>
        <v>1.4893617021276657E-3</v>
      </c>
      <c r="I342" s="35">
        <f t="shared" si="40"/>
        <v>-6.7549363242914496E-4</v>
      </c>
      <c r="J342" s="37">
        <f t="shared" si="38"/>
        <v>-2.1648553345568105E-3</v>
      </c>
      <c r="K342" s="38">
        <f t="shared" si="45"/>
        <v>4.6865986195590794E-6</v>
      </c>
      <c r="L342" s="45">
        <f t="shared" si="41"/>
        <v>3.2654052966082105E-5</v>
      </c>
    </row>
    <row r="343" spans="1:12">
      <c r="A343" s="42">
        <v>36867</v>
      </c>
      <c r="B343" s="44">
        <v>94.14</v>
      </c>
      <c r="C343" s="44">
        <v>4.1043079035699998E-3</v>
      </c>
      <c r="D343" s="43">
        <f t="shared" si="39"/>
        <v>62.006629933191839</v>
      </c>
      <c r="E343" s="39">
        <f t="shared" si="43"/>
        <v>1</v>
      </c>
      <c r="F343" s="40">
        <v>1</v>
      </c>
      <c r="G343" s="33">
        <f t="shared" si="44"/>
        <v>0.79000000000000625</v>
      </c>
      <c r="H343" s="35">
        <f t="shared" si="42"/>
        <v>8.391756957722608E-3</v>
      </c>
      <c r="I343" s="35">
        <f t="shared" si="40"/>
        <v>2.0156558209261377E-3</v>
      </c>
      <c r="J343" s="37">
        <f t="shared" si="38"/>
        <v>-6.3761011367964703E-3</v>
      </c>
      <c r="K343" s="38">
        <f t="shared" si="45"/>
        <v>4.065466570665724E-5</v>
      </c>
      <c r="L343" s="45">
        <f t="shared" si="41"/>
        <v>3.2507101629259281E-5</v>
      </c>
    </row>
    <row r="344" spans="1:12">
      <c r="A344" s="42">
        <v>36868</v>
      </c>
      <c r="B344" s="44">
        <v>94.93</v>
      </c>
      <c r="C344" s="44">
        <v>2.7527740475499999E-3</v>
      </c>
      <c r="D344" s="43">
        <f t="shared" si="39"/>
        <v>39.8250065264331</v>
      </c>
      <c r="E344" s="39">
        <f t="shared" si="43"/>
        <v>1</v>
      </c>
      <c r="F344" s="40">
        <v>1</v>
      </c>
      <c r="G344" s="33">
        <f t="shared" si="44"/>
        <v>-1.0000000000005116E-2</v>
      </c>
      <c r="H344" s="35">
        <f t="shared" si="42"/>
        <v>-1.0534077741499121E-4</v>
      </c>
      <c r="I344" s="35">
        <f t="shared" si="40"/>
        <v>1.2702208145025742E-3</v>
      </c>
      <c r="J344" s="37">
        <f t="shared" si="38"/>
        <v>1.3755615919175653E-3</v>
      </c>
      <c r="K344" s="38">
        <f t="shared" si="45"/>
        <v>1.8921696931587864E-6</v>
      </c>
      <c r="L344" s="45">
        <f t="shared" si="41"/>
        <v>3.1895056028666033E-5</v>
      </c>
    </row>
    <row r="345" spans="1:12">
      <c r="A345" s="42">
        <v>36869</v>
      </c>
      <c r="B345" s="44">
        <v>94.92</v>
      </c>
      <c r="C345" s="44">
        <v>5.2520724693889999E-3</v>
      </c>
      <c r="D345" s="43">
        <f t="shared" si="39"/>
        <v>83.090636059991368</v>
      </c>
      <c r="E345" s="39">
        <f t="shared" si="43"/>
        <v>1</v>
      </c>
      <c r="F345" s="40">
        <v>1</v>
      </c>
      <c r="G345" s="33">
        <f t="shared" si="44"/>
        <v>-0.68000000000000682</v>
      </c>
      <c r="H345" s="35">
        <f t="shared" si="42"/>
        <v>-7.1639275179098908E-3</v>
      </c>
      <c r="I345" s="35">
        <f t="shared" si="40"/>
        <v>2.6487024018039189E-3</v>
      </c>
      <c r="J345" s="37">
        <f t="shared" si="38"/>
        <v>9.8126299197138101E-3</v>
      </c>
      <c r="K345" s="38">
        <f t="shared" si="45"/>
        <v>9.6287705941262649E-5</v>
      </c>
      <c r="L345" s="45">
        <f t="shared" si="41"/>
        <v>3.1877267131419693E-5</v>
      </c>
    </row>
    <row r="346" spans="1:12">
      <c r="A346" s="42">
        <v>36870</v>
      </c>
      <c r="B346" s="44">
        <v>94.24</v>
      </c>
      <c r="C346" s="44">
        <v>3.9870810128919999E-3</v>
      </c>
      <c r="D346" s="43">
        <f t="shared" si="39"/>
        <v>59.738169955628607</v>
      </c>
      <c r="E346" s="39">
        <f t="shared" si="43"/>
        <v>1</v>
      </c>
      <c r="F346" s="40">
        <v>1</v>
      </c>
      <c r="G346" s="33">
        <f t="shared" si="44"/>
        <v>0.68000000000000682</v>
      </c>
      <c r="H346" s="35">
        <f t="shared" si="42"/>
        <v>7.215619694397356E-3</v>
      </c>
      <c r="I346" s="35">
        <f t="shared" si="40"/>
        <v>1.950999632243672E-3</v>
      </c>
      <c r="J346" s="37">
        <f t="shared" si="38"/>
        <v>-5.2646200621536843E-3</v>
      </c>
      <c r="K346" s="38">
        <f t="shared" si="45"/>
        <v>2.7716224398831063E-5</v>
      </c>
      <c r="L346" s="45">
        <f t="shared" si="41"/>
        <v>3.2659179778905271E-5</v>
      </c>
    </row>
    <row r="347" spans="1:12">
      <c r="A347" s="42">
        <v>36871</v>
      </c>
      <c r="B347" s="44">
        <v>94.92</v>
      </c>
      <c r="C347" s="44">
        <v>2.1934507085803901E-2</v>
      </c>
      <c r="D347" s="43">
        <f t="shared" si="39"/>
        <v>361.66272886205235</v>
      </c>
      <c r="E347" s="39">
        <f t="shared" si="43"/>
        <v>1</v>
      </c>
      <c r="F347" s="40">
        <v>1</v>
      </c>
      <c r="G347" s="33">
        <f t="shared" si="44"/>
        <v>0.42999999999999261</v>
      </c>
      <c r="H347" s="35">
        <f t="shared" si="42"/>
        <v>4.5301306363252488E-3</v>
      </c>
      <c r="I347" s="35">
        <f t="shared" si="40"/>
        <v>1.1849856113238499E-2</v>
      </c>
      <c r="J347" s="37">
        <f t="shared" si="38"/>
        <v>7.3197254769132502E-3</v>
      </c>
      <c r="K347" s="38">
        <f t="shared" si="45"/>
        <v>5.3578381057372906E-5</v>
      </c>
      <c r="L347" s="45">
        <f t="shared" si="41"/>
        <v>3.2764935857568957E-5</v>
      </c>
    </row>
    <row r="348" spans="1:12">
      <c r="A348" s="42">
        <v>36872</v>
      </c>
      <c r="B348" s="44">
        <v>95.35</v>
      </c>
      <c r="C348" s="44">
        <v>-1.5928286084010001E-3</v>
      </c>
      <c r="D348" s="43">
        <f t="shared" si="39"/>
        <v>-34.423937555862899</v>
      </c>
      <c r="E348" s="39">
        <f t="shared" si="43"/>
        <v>-1</v>
      </c>
      <c r="F348" s="40">
        <v>-1</v>
      </c>
      <c r="G348" s="33">
        <f t="shared" si="44"/>
        <v>-0.25</v>
      </c>
      <c r="H348" s="35">
        <f t="shared" si="42"/>
        <v>-2.6219192448872575E-3</v>
      </c>
      <c r="I348" s="35">
        <f t="shared" si="40"/>
        <v>-1.1265851029550718E-3</v>
      </c>
      <c r="J348" s="37">
        <f t="shared" si="38"/>
        <v>1.4953341419321857E-3</v>
      </c>
      <c r="K348" s="38">
        <f t="shared" si="45"/>
        <v>2.236024196028066E-6</v>
      </c>
      <c r="L348" s="45">
        <f t="shared" si="41"/>
        <v>3.2726793706468305E-5</v>
      </c>
    </row>
    <row r="349" spans="1:12">
      <c r="A349" s="42">
        <v>36873</v>
      </c>
      <c r="B349" s="44">
        <v>95.1</v>
      </c>
      <c r="C349" s="44">
        <v>5.1470880720599996E-3</v>
      </c>
      <c r="D349" s="43">
        <f t="shared" si="39"/>
        <v>79.814951638672994</v>
      </c>
      <c r="E349" s="39">
        <f t="shared" si="43"/>
        <v>1</v>
      </c>
      <c r="F349" s="40">
        <v>1</v>
      </c>
      <c r="G349" s="33">
        <f t="shared" si="44"/>
        <v>3.0000000000001137E-2</v>
      </c>
      <c r="H349" s="35">
        <f t="shared" si="42"/>
        <v>3.1545741324922331E-4</v>
      </c>
      <c r="I349" s="35">
        <f t="shared" si="40"/>
        <v>2.5907985286980134E-3</v>
      </c>
      <c r="J349" s="37">
        <f t="shared" si="38"/>
        <v>2.27534111544879E-3</v>
      </c>
      <c r="K349" s="38">
        <f t="shared" si="45"/>
        <v>5.1771771916517437E-6</v>
      </c>
      <c r="L349" s="45">
        <f t="shared" si="41"/>
        <v>3.24600651319907E-5</v>
      </c>
    </row>
    <row r="350" spans="1:12">
      <c r="A350" s="42">
        <v>36874</v>
      </c>
      <c r="B350" s="44">
        <v>95.13</v>
      </c>
      <c r="C350" s="44">
        <v>1.6829810194669999E-3</v>
      </c>
      <c r="D350" s="43">
        <f t="shared" si="39"/>
        <v>21.22854879065471</v>
      </c>
      <c r="E350" s="39">
        <f t="shared" si="43"/>
        <v>1</v>
      </c>
      <c r="F350" s="40">
        <v>1</v>
      </c>
      <c r="G350" s="33">
        <f t="shared" si="44"/>
        <v>0.40000000000000568</v>
      </c>
      <c r="H350" s="35">
        <f t="shared" si="42"/>
        <v>4.2047724166930063E-3</v>
      </c>
      <c r="I350" s="35">
        <f t="shared" si="40"/>
        <v>6.801792338134309E-4</v>
      </c>
      <c r="J350" s="37">
        <f t="shared" si="38"/>
        <v>-3.5245931828795755E-3</v>
      </c>
      <c r="K350" s="38">
        <f t="shared" si="45"/>
        <v>1.2422757104801177E-5</v>
      </c>
      <c r="L350" s="45">
        <f t="shared" si="41"/>
        <v>3.2040778694814093E-5</v>
      </c>
    </row>
    <row r="351" spans="1:12">
      <c r="A351" s="42">
        <v>36875</v>
      </c>
      <c r="B351" s="44">
        <v>95.53</v>
      </c>
      <c r="C351" s="44">
        <v>1.3705298784765001E-2</v>
      </c>
      <c r="D351" s="43">
        <f t="shared" si="39"/>
        <v>228.7465066984189</v>
      </c>
      <c r="E351" s="39">
        <f t="shared" si="43"/>
        <v>1</v>
      </c>
      <c r="F351" s="40">
        <v>1</v>
      </c>
      <c r="G351" s="33">
        <f t="shared" si="44"/>
        <v>-0.20000000000000284</v>
      </c>
      <c r="H351" s="35">
        <f t="shared" si="42"/>
        <v>-2.0935831675913622E-3</v>
      </c>
      <c r="I351" s="35">
        <f t="shared" si="40"/>
        <v>7.311057536035121E-3</v>
      </c>
      <c r="J351" s="37">
        <f t="shared" si="38"/>
        <v>9.4046407036264823E-3</v>
      </c>
      <c r="K351" s="38">
        <f t="shared" si="45"/>
        <v>8.844726676430802E-5</v>
      </c>
      <c r="L351" s="45">
        <f t="shared" si="41"/>
        <v>3.1961395352253723E-5</v>
      </c>
    </row>
    <row r="352" spans="1:12">
      <c r="A352" s="42">
        <v>36876</v>
      </c>
      <c r="B352" s="44">
        <v>95.33</v>
      </c>
      <c r="C352" s="44">
        <v>-7.2880072876880002E-3</v>
      </c>
      <c r="D352" s="43">
        <f t="shared" si="39"/>
        <v>-130.52145557962393</v>
      </c>
      <c r="E352" s="39">
        <f t="shared" si="43"/>
        <v>-1</v>
      </c>
      <c r="F352" s="40">
        <v>-1</v>
      </c>
      <c r="G352" s="33">
        <f t="shared" si="44"/>
        <v>0.32000000000000739</v>
      </c>
      <c r="H352" s="35">
        <f t="shared" si="42"/>
        <v>3.3567607258995847E-3</v>
      </c>
      <c r="I352" s="35">
        <f t="shared" si="40"/>
        <v>-4.2677461892777378E-3</v>
      </c>
      <c r="J352" s="37">
        <f t="shared" si="38"/>
        <v>-7.6245069151773225E-3</v>
      </c>
      <c r="K352" s="38">
        <f t="shared" si="45"/>
        <v>5.8133105699586813E-5</v>
      </c>
      <c r="L352" s="45">
        <f t="shared" si="41"/>
        <v>3.2697660092169457E-5</v>
      </c>
    </row>
    <row r="353" spans="1:12">
      <c r="A353" s="42">
        <v>36877</v>
      </c>
      <c r="B353" s="44">
        <v>95.65</v>
      </c>
      <c r="C353" s="44">
        <v>-1.2039041169065E-2</v>
      </c>
      <c r="D353" s="43">
        <f t="shared" si="39"/>
        <v>-207.69983983299841</v>
      </c>
      <c r="E353" s="39">
        <f t="shared" si="43"/>
        <v>-1</v>
      </c>
      <c r="F353" s="40">
        <v>-1</v>
      </c>
      <c r="G353" s="33">
        <f t="shared" si="44"/>
        <v>-0.74000000000000909</v>
      </c>
      <c r="H353" s="35">
        <f t="shared" si="42"/>
        <v>-7.7365394668061586E-3</v>
      </c>
      <c r="I353" s="35">
        <f t="shared" si="40"/>
        <v>-6.8881666516345617E-3</v>
      </c>
      <c r="J353" s="37">
        <f t="shared" si="38"/>
        <v>8.4837281517159691E-4</v>
      </c>
      <c r="K353" s="38">
        <f t="shared" si="45"/>
        <v>7.1973643352218055E-7</v>
      </c>
      <c r="L353" s="45">
        <f t="shared" si="41"/>
        <v>3.3164044118536681E-5</v>
      </c>
    </row>
    <row r="354" spans="1:12">
      <c r="A354" s="42">
        <v>36878</v>
      </c>
      <c r="B354" s="44">
        <v>94.91</v>
      </c>
      <c r="C354" s="44">
        <v>1.22929508649419E-2</v>
      </c>
      <c r="D354" s="43">
        <f t="shared" si="39"/>
        <v>203.01297479086315</v>
      </c>
      <c r="E354" s="39">
        <f t="shared" si="43"/>
        <v>1</v>
      </c>
      <c r="F354" s="40">
        <v>1</v>
      </c>
      <c r="G354" s="33">
        <f t="shared" si="44"/>
        <v>1.1899999999999977</v>
      </c>
      <c r="H354" s="35">
        <f t="shared" si="42"/>
        <v>1.2538194078600757E-2</v>
      </c>
      <c r="I354" s="35">
        <f t="shared" si="40"/>
        <v>6.5320806898420359E-3</v>
      </c>
      <c r="J354" s="37">
        <f t="shared" si="38"/>
        <v>-6.006113388758721E-3</v>
      </c>
      <c r="K354" s="38">
        <f t="shared" si="45"/>
        <v>3.607339803862677E-5</v>
      </c>
      <c r="L354" s="45">
        <f t="shared" si="41"/>
        <v>3.2175680872472101E-5</v>
      </c>
    </row>
    <row r="355" spans="1:12">
      <c r="A355" s="42">
        <v>36879</v>
      </c>
      <c r="B355" s="44">
        <v>96.1</v>
      </c>
      <c r="C355" s="44">
        <v>7.7955012131209998E-3</v>
      </c>
      <c r="D355" s="43">
        <f t="shared" si="39"/>
        <v>124.77891351319722</v>
      </c>
      <c r="E355" s="39">
        <f t="shared" si="43"/>
        <v>1</v>
      </c>
      <c r="F355" s="40">
        <v>1</v>
      </c>
      <c r="G355" s="33">
        <f t="shared" si="44"/>
        <v>0.27000000000001023</v>
      </c>
      <c r="H355" s="35">
        <f t="shared" si="42"/>
        <v>2.8095733610823126E-3</v>
      </c>
      <c r="I355" s="35">
        <f t="shared" si="40"/>
        <v>4.0515239541288961E-3</v>
      </c>
      <c r="J355" s="37">
        <f t="shared" si="38"/>
        <v>1.2419505930465835E-3</v>
      </c>
      <c r="K355" s="38">
        <f t="shared" si="45"/>
        <v>1.5424412755687606E-6</v>
      </c>
      <c r="L355" s="45">
        <f t="shared" si="41"/>
        <v>3.2469620387425375E-5</v>
      </c>
    </row>
    <row r="356" spans="1:12">
      <c r="A356" s="42">
        <v>36880</v>
      </c>
      <c r="B356" s="44">
        <v>96.37</v>
      </c>
      <c r="C356" s="44">
        <v>2.1573635895740001E-3</v>
      </c>
      <c r="D356" s="43">
        <f t="shared" si="39"/>
        <v>28.994950397546653</v>
      </c>
      <c r="E356" s="39">
        <f t="shared" si="43"/>
        <v>1</v>
      </c>
      <c r="F356" s="40">
        <v>1</v>
      </c>
      <c r="G356" s="33">
        <f t="shared" si="44"/>
        <v>1.5699999999999932</v>
      </c>
      <c r="H356" s="35">
        <f t="shared" si="42"/>
        <v>1.6291376984538686E-2</v>
      </c>
      <c r="I356" s="35">
        <f t="shared" si="40"/>
        <v>9.4182371472660835E-4</v>
      </c>
      <c r="J356" s="37">
        <f t="shared" si="38"/>
        <v>-1.5349553269812077E-2</v>
      </c>
      <c r="K356" s="38">
        <f t="shared" si="45"/>
        <v>2.3560878558279863E-4</v>
      </c>
      <c r="L356" s="45">
        <f t="shared" si="41"/>
        <v>3.2482335779622469E-5</v>
      </c>
    </row>
    <row r="357" spans="1:12">
      <c r="A357" s="42">
        <v>36881</v>
      </c>
      <c r="B357" s="44">
        <v>97.94</v>
      </c>
      <c r="C357" s="44">
        <v>-7.3183661790029997E-3</v>
      </c>
      <c r="D357" s="43">
        <f t="shared" si="39"/>
        <v>-125.74262905304907</v>
      </c>
      <c r="E357" s="39">
        <f t="shared" si="43"/>
        <v>-1</v>
      </c>
      <c r="F357" s="40">
        <v>-1</v>
      </c>
      <c r="G357" s="33">
        <f t="shared" si="44"/>
        <v>-0.23000000000000398</v>
      </c>
      <c r="H357" s="35">
        <f t="shared" si="42"/>
        <v>-2.3483765570758014E-3</v>
      </c>
      <c r="I357" s="35">
        <f t="shared" si="40"/>
        <v>-4.2844905573463637E-3</v>
      </c>
      <c r="J357" s="37">
        <f t="shared" si="38"/>
        <v>-1.9361140002705623E-3</v>
      </c>
      <c r="K357" s="38">
        <f t="shared" si="45"/>
        <v>3.7485374220436787E-6</v>
      </c>
      <c r="L357" s="45">
        <f t="shared" si="41"/>
        <v>3.407349273362812E-5</v>
      </c>
    </row>
    <row r="358" spans="1:12">
      <c r="A358" s="42">
        <v>36882</v>
      </c>
      <c r="B358" s="44">
        <v>97.71</v>
      </c>
      <c r="C358" s="44">
        <v>1.2908186921773E-2</v>
      </c>
      <c r="D358" s="43">
        <f t="shared" si="39"/>
        <v>202.65430167803044</v>
      </c>
      <c r="E358" s="39">
        <f t="shared" si="43"/>
        <v>1</v>
      </c>
      <c r="F358" s="40">
        <v>1</v>
      </c>
      <c r="G358" s="33">
        <f t="shared" si="44"/>
        <v>0.53000000000000114</v>
      </c>
      <c r="H358" s="35">
        <f t="shared" si="42"/>
        <v>5.424214512332424E-3</v>
      </c>
      <c r="I358" s="35">
        <f t="shared" si="40"/>
        <v>6.8714125474445085E-3</v>
      </c>
      <c r="J358" s="37">
        <f t="shared" si="38"/>
        <v>1.4471980351120845E-3</v>
      </c>
      <c r="K358" s="38">
        <f t="shared" si="45"/>
        <v>2.0943821528322779E-6</v>
      </c>
      <c r="L358" s="45">
        <f t="shared" si="41"/>
        <v>3.390706484169061E-5</v>
      </c>
    </row>
    <row r="359" spans="1:12">
      <c r="A359" s="42">
        <v>36883</v>
      </c>
      <c r="B359" s="44">
        <v>98.24</v>
      </c>
      <c r="C359" s="44">
        <v>4.5525120309250003E-3</v>
      </c>
      <c r="D359" s="43">
        <f t="shared" si="39"/>
        <v>66.719121715225512</v>
      </c>
      <c r="E359" s="39">
        <f t="shared" si="43"/>
        <v>1</v>
      </c>
      <c r="F359" s="40">
        <v>1</v>
      </c>
      <c r="G359" s="33">
        <f t="shared" si="44"/>
        <v>-6.9999999999993179E-2</v>
      </c>
      <c r="H359" s="35">
        <f t="shared" si="42"/>
        <v>-7.1254071661230845E-4</v>
      </c>
      <c r="I359" s="35">
        <f t="shared" si="40"/>
        <v>2.262861649374876E-3</v>
      </c>
      <c r="J359" s="37">
        <f t="shared" si="38"/>
        <v>2.9754023659871844E-3</v>
      </c>
      <c r="K359" s="38">
        <f t="shared" si="45"/>
        <v>8.8530192395221355E-6</v>
      </c>
      <c r="L359" s="45">
        <f t="shared" si="41"/>
        <v>3.3916238571505113E-5</v>
      </c>
    </row>
    <row r="360" spans="1:12">
      <c r="A360" s="42">
        <v>36884</v>
      </c>
      <c r="B360" s="44">
        <v>98.17</v>
      </c>
      <c r="C360" s="44">
        <v>-5.7132788980730001E-3</v>
      </c>
      <c r="D360" s="43">
        <f t="shared" si="39"/>
        <v>-100.03066006743271</v>
      </c>
      <c r="E360" s="39">
        <f t="shared" si="43"/>
        <v>-1</v>
      </c>
      <c r="F360" s="40">
        <v>-1</v>
      </c>
      <c r="G360" s="33">
        <f t="shared" si="44"/>
        <v>-1.4500000000000028</v>
      </c>
      <c r="H360" s="35">
        <f t="shared" si="42"/>
        <v>-1.4770296424569652E-2</v>
      </c>
      <c r="I360" s="35">
        <f t="shared" si="40"/>
        <v>-3.3992088145020855E-3</v>
      </c>
      <c r="J360" s="37">
        <f t="shared" si="38"/>
        <v>1.1371087610067568E-2</v>
      </c>
      <c r="K360" s="38">
        <f t="shared" si="45"/>
        <v>1.2930163343583215E-4</v>
      </c>
      <c r="L360" s="45">
        <f t="shared" si="41"/>
        <v>3.3981669342285752E-5</v>
      </c>
    </row>
    <row r="361" spans="1:12">
      <c r="A361" s="42">
        <v>36885</v>
      </c>
      <c r="B361" s="44">
        <v>96.72</v>
      </c>
      <c r="C361" s="44">
        <v>-4.6540058500299996E-3</v>
      </c>
      <c r="D361" s="43">
        <f t="shared" si="39"/>
        <v>-80.338186871921522</v>
      </c>
      <c r="E361" s="39">
        <f t="shared" si="43"/>
        <v>-1</v>
      </c>
      <c r="F361" s="40">
        <v>-1</v>
      </c>
      <c r="G361" s="33">
        <f t="shared" si="44"/>
        <v>0.65999999999999659</v>
      </c>
      <c r="H361" s="35">
        <f t="shared" si="42"/>
        <v>6.8238213399503369E-3</v>
      </c>
      <c r="I361" s="35">
        <f t="shared" si="40"/>
        <v>-2.8149695016242613E-3</v>
      </c>
      <c r="J361" s="37">
        <f t="shared" si="38"/>
        <v>-9.6387908415745977E-3</v>
      </c>
      <c r="K361" s="38">
        <f t="shared" si="45"/>
        <v>9.2906288887622342E-5</v>
      </c>
      <c r="L361" s="45">
        <f t="shared" si="41"/>
        <v>3.5038997159744254E-5</v>
      </c>
    </row>
    <row r="362" spans="1:12">
      <c r="A362" s="42">
        <v>36886</v>
      </c>
      <c r="B362" s="44">
        <v>97.38</v>
      </c>
      <c r="C362" s="44">
        <v>-6.3257081389979999E-3</v>
      </c>
      <c r="D362" s="43">
        <f t="shared" si="39"/>
        <v>-104.47828172188061</v>
      </c>
      <c r="E362" s="39">
        <f t="shared" si="43"/>
        <v>-1</v>
      </c>
      <c r="F362" s="40">
        <v>-1</v>
      </c>
      <c r="G362" s="33">
        <f t="shared" si="44"/>
        <v>-0.96999999999999886</v>
      </c>
      <c r="H362" s="35">
        <f t="shared" si="42"/>
        <v>-9.9609776134729818E-3</v>
      </c>
      <c r="I362" s="35">
        <f t="shared" si="40"/>
        <v>-3.7369925800433234E-3</v>
      </c>
      <c r="J362" s="37">
        <f t="shared" si="38"/>
        <v>6.2239850334296579E-3</v>
      </c>
      <c r="K362" s="38">
        <f t="shared" si="45"/>
        <v>3.8737989696356381E-5</v>
      </c>
      <c r="L362" s="45">
        <f t="shared" si="41"/>
        <v>3.5768128250722326E-5</v>
      </c>
    </row>
    <row r="363" spans="1:12">
      <c r="A363" s="42">
        <v>36887</v>
      </c>
      <c r="B363" s="44">
        <v>96.41</v>
      </c>
      <c r="C363" s="44">
        <v>1.4136241365356E-2</v>
      </c>
      <c r="D363" s="43">
        <f t="shared" si="39"/>
        <v>210.64585194884245</v>
      </c>
      <c r="E363" s="39">
        <f t="shared" si="43"/>
        <v>1</v>
      </c>
      <c r="F363" s="40">
        <v>1</v>
      </c>
      <c r="G363" s="33">
        <f t="shared" si="44"/>
        <v>0.84000000000000341</v>
      </c>
      <c r="H363" s="35">
        <f t="shared" si="42"/>
        <v>8.7127891297583589E-3</v>
      </c>
      <c r="I363" s="35">
        <f t="shared" si="40"/>
        <v>7.5487428029636355E-3</v>
      </c>
      <c r="J363" s="37">
        <f t="shared" si="38"/>
        <v>-1.1640463267947234E-3</v>
      </c>
      <c r="K363" s="38">
        <f t="shared" si="45"/>
        <v>1.355003850924288E-6</v>
      </c>
      <c r="L363" s="45">
        <f t="shared" si="41"/>
        <v>3.5836180646922619E-5</v>
      </c>
    </row>
    <row r="364" spans="1:12">
      <c r="A364" s="42">
        <v>36888</v>
      </c>
      <c r="B364" s="44">
        <v>97.25</v>
      </c>
      <c r="C364" s="44">
        <v>-1.67273225222E-3</v>
      </c>
      <c r="D364" s="43">
        <f t="shared" si="39"/>
        <v>-32.669687914597752</v>
      </c>
      <c r="E364" s="39">
        <f t="shared" si="43"/>
        <v>-1</v>
      </c>
      <c r="F364" s="40">
        <v>-1</v>
      </c>
      <c r="G364" s="33">
        <f t="shared" si="44"/>
        <v>0.40000000000000568</v>
      </c>
      <c r="H364" s="35">
        <f t="shared" si="42"/>
        <v>4.113110539845817E-3</v>
      </c>
      <c r="I364" s="35">
        <f t="shared" si="40"/>
        <v>-1.1706557512619396E-3</v>
      </c>
      <c r="J364" s="37">
        <f t="shared" si="38"/>
        <v>-5.2837662911077565E-3</v>
      </c>
      <c r="K364" s="38">
        <f t="shared" si="45"/>
        <v>2.7918186219046618E-5</v>
      </c>
      <c r="L364" s="45">
        <f t="shared" si="41"/>
        <v>3.5833086447662607E-5</v>
      </c>
    </row>
    <row r="365" spans="1:12">
      <c r="A365" s="42">
        <v>36889</v>
      </c>
      <c r="B365" s="44">
        <v>97.65</v>
      </c>
      <c r="C365" s="44">
        <v>-1.01613145317069E-2</v>
      </c>
      <c r="D365" s="43">
        <f t="shared" si="39"/>
        <v>-162.31420665456187</v>
      </c>
      <c r="E365" s="39">
        <f t="shared" si="43"/>
        <v>-1</v>
      </c>
      <c r="F365" s="40">
        <v>-1</v>
      </c>
      <c r="G365" s="33">
        <f t="shared" si="44"/>
        <v>-7.000000000000739E-2</v>
      </c>
      <c r="H365" s="35">
        <f t="shared" si="42"/>
        <v>-7.1684587813627639E-4</v>
      </c>
      <c r="I365" s="35">
        <f t="shared" si="40"/>
        <v>-5.8525113761517568E-3</v>
      </c>
      <c r="J365" s="37">
        <f t="shared" si="38"/>
        <v>-5.1356654980154806E-3</v>
      </c>
      <c r="K365" s="38">
        <f t="shared" si="45"/>
        <v>2.6375060107506596E-5</v>
      </c>
      <c r="L365" s="45">
        <f t="shared" si="41"/>
        <v>3.6056679798873729E-5</v>
      </c>
    </row>
    <row r="366" spans="1:12">
      <c r="A366" s="42">
        <v>36890</v>
      </c>
      <c r="B366" s="44">
        <v>97.58</v>
      </c>
      <c r="C366" s="44">
        <v>-5.7965885915119897E-3</v>
      </c>
      <c r="D366" s="43">
        <f t="shared" si="39"/>
        <v>-95.980618923035522</v>
      </c>
      <c r="E366" s="39">
        <f t="shared" si="43"/>
        <v>-1</v>
      </c>
      <c r="F366" s="40">
        <v>-1</v>
      </c>
      <c r="G366" s="33">
        <f t="shared" si="44"/>
        <v>-0.25</v>
      </c>
      <c r="H366" s="35">
        <f t="shared" si="42"/>
        <v>-2.5620004099200658E-3</v>
      </c>
      <c r="I366" s="35">
        <f t="shared" si="40"/>
        <v>-3.4451580606768843E-3</v>
      </c>
      <c r="J366" s="37">
        <f t="shared" si="38"/>
        <v>-8.8315765075681852E-4</v>
      </c>
      <c r="K366" s="38">
        <f t="shared" si="45"/>
        <v>7.7996743609030258E-7</v>
      </c>
      <c r="L366" s="45">
        <f t="shared" si="41"/>
        <v>3.5894309698497267E-5</v>
      </c>
    </row>
    <row r="367" spans="1:12">
      <c r="A367" s="42">
        <v>36891</v>
      </c>
      <c r="B367" s="44">
        <v>97.33</v>
      </c>
      <c r="C367" s="44">
        <v>1.121276924858E-2</v>
      </c>
      <c r="D367" s="43">
        <f t="shared" si="39"/>
        <v>165.55562248783102</v>
      </c>
      <c r="E367" s="39">
        <f t="shared" si="43"/>
        <v>1</v>
      </c>
      <c r="F367" s="40">
        <v>1</v>
      </c>
      <c r="G367" s="33">
        <f t="shared" si="44"/>
        <v>0.25</v>
      </c>
      <c r="H367" s="35">
        <f t="shared" si="42"/>
        <v>2.5685811157916366E-3</v>
      </c>
      <c r="I367" s="35">
        <f t="shared" si="40"/>
        <v>5.9363093101279397E-3</v>
      </c>
      <c r="J367" s="37">
        <f t="shared" si="38"/>
        <v>3.3677281943363031E-3</v>
      </c>
      <c r="K367" s="38">
        <f t="shared" si="45"/>
        <v>1.1341593190927656E-5</v>
      </c>
      <c r="L367" s="45">
        <f t="shared" si="41"/>
        <v>3.5856887376714017E-5</v>
      </c>
    </row>
    <row r="368" spans="1:12">
      <c r="A368" s="42">
        <v>36892</v>
      </c>
      <c r="B368" s="44">
        <v>97.58</v>
      </c>
      <c r="C368" s="44">
        <v>6.19557647976099E-3</v>
      </c>
      <c r="D368" s="43">
        <f t="shared" si="39"/>
        <v>88.276321277733814</v>
      </c>
      <c r="E368" s="39">
        <f t="shared" si="43"/>
        <v>1</v>
      </c>
      <c r="F368" s="40">
        <v>1</v>
      </c>
      <c r="G368" s="33">
        <f t="shared" si="44"/>
        <v>0.65999999999999659</v>
      </c>
      <c r="H368" s="35">
        <f t="shared" si="42"/>
        <v>6.7636810821889385E-3</v>
      </c>
      <c r="I368" s="35">
        <f t="shared" si="40"/>
        <v>3.1690896010587292E-3</v>
      </c>
      <c r="J368" s="37">
        <f t="shared" si="38"/>
        <v>-3.5945914811302093E-3</v>
      </c>
      <c r="K368" s="38">
        <f t="shared" si="45"/>
        <v>1.2921087916213872E-5</v>
      </c>
      <c r="L368" s="45">
        <f t="shared" si="41"/>
        <v>3.589965638790249E-5</v>
      </c>
    </row>
    <row r="369" spans="1:12">
      <c r="A369" s="42">
        <v>36893</v>
      </c>
      <c r="B369" s="44">
        <v>98.24</v>
      </c>
      <c r="C369" s="44">
        <v>-7.0238930072989997E-3</v>
      </c>
      <c r="D369" s="43">
        <f t="shared" si="39"/>
        <v>-115.53118091616024</v>
      </c>
      <c r="E369" s="39">
        <f t="shared" si="43"/>
        <v>-1</v>
      </c>
      <c r="F369" s="40">
        <v>-1</v>
      </c>
      <c r="G369" s="33">
        <f t="shared" si="44"/>
        <v>-0.3399999999999892</v>
      </c>
      <c r="H369" s="35">
        <f t="shared" si="42"/>
        <v>-3.4609120521171539E-3</v>
      </c>
      <c r="I369" s="35">
        <f t="shared" si="40"/>
        <v>-4.1220746403029295E-3</v>
      </c>
      <c r="J369" s="37">
        <f t="shared" si="38"/>
        <v>-6.6116258818577555E-4</v>
      </c>
      <c r="K369" s="38">
        <f t="shared" si="45"/>
        <v>4.3713596801651343E-7</v>
      </c>
      <c r="L369" s="45">
        <f t="shared" si="41"/>
        <v>3.5679325768289997E-5</v>
      </c>
    </row>
    <row r="370" spans="1:12">
      <c r="A370" s="42">
        <v>36894</v>
      </c>
      <c r="B370" s="44">
        <v>97.9</v>
      </c>
      <c r="C370" s="44">
        <v>-1.1608880254039999E-2</v>
      </c>
      <c r="D370" s="43">
        <f t="shared" si="39"/>
        <v>-189.13855844757984</v>
      </c>
      <c r="E370" s="39">
        <f t="shared" si="43"/>
        <v>-1</v>
      </c>
      <c r="F370" s="40">
        <v>-1</v>
      </c>
      <c r="G370" s="33">
        <f t="shared" si="44"/>
        <v>-1.3100000000000023</v>
      </c>
      <c r="H370" s="35">
        <f t="shared" si="42"/>
        <v>-1.3381001021450482E-2</v>
      </c>
      <c r="I370" s="35">
        <f t="shared" si="40"/>
        <v>-6.6509125103294386E-3</v>
      </c>
      <c r="J370" s="37">
        <f t="shared" si="38"/>
        <v>6.7300885111210434E-3</v>
      </c>
      <c r="K370" s="38">
        <f t="shared" si="45"/>
        <v>4.5294091367523462E-5</v>
      </c>
      <c r="L370" s="45">
        <f t="shared" si="41"/>
        <v>3.5164233908300373E-5</v>
      </c>
    </row>
    <row r="371" spans="1:12">
      <c r="A371" s="42">
        <v>36895</v>
      </c>
      <c r="B371" s="44">
        <v>96.59</v>
      </c>
      <c r="C371" s="44">
        <v>-5.7932867114469898E-3</v>
      </c>
      <c r="D371" s="43">
        <f t="shared" si="39"/>
        <v>-96.972647837972559</v>
      </c>
      <c r="E371" s="39">
        <f t="shared" si="43"/>
        <v>-1</v>
      </c>
      <c r="F371" s="40">
        <v>-1</v>
      </c>
      <c r="G371" s="33">
        <f t="shared" si="44"/>
        <v>-0.71999999999999886</v>
      </c>
      <c r="H371" s="35">
        <f t="shared" si="42"/>
        <v>-7.4541878041204978E-3</v>
      </c>
      <c r="I371" s="35">
        <f t="shared" si="40"/>
        <v>-3.4433369172578725E-3</v>
      </c>
      <c r="J371" s="37">
        <f t="shared" si="38"/>
        <v>4.0108508868626248E-3</v>
      </c>
      <c r="K371" s="38">
        <f t="shared" si="45"/>
        <v>1.6086924836646703E-5</v>
      </c>
      <c r="L371" s="45">
        <f t="shared" si="41"/>
        <v>3.550833141125729E-5</v>
      </c>
    </row>
    <row r="372" spans="1:12">
      <c r="A372" s="42">
        <v>36896</v>
      </c>
      <c r="B372" s="44">
        <v>95.87</v>
      </c>
      <c r="C372" s="44">
        <v>2.7984073548639999E-3</v>
      </c>
      <c r="D372" s="43">
        <f t="shared" si="39"/>
        <v>36.585741285556466</v>
      </c>
      <c r="E372" s="39">
        <f t="shared" si="43"/>
        <v>1</v>
      </c>
      <c r="F372" s="40">
        <v>1</v>
      </c>
      <c r="G372" s="33">
        <f t="shared" si="44"/>
        <v>0.48999999999999488</v>
      </c>
      <c r="H372" s="35">
        <f t="shared" si="42"/>
        <v>5.1110879315739528E-3</v>
      </c>
      <c r="I372" s="35">
        <f t="shared" si="40"/>
        <v>1.2953897472520004E-3</v>
      </c>
      <c r="J372" s="37">
        <f t="shared" si="38"/>
        <v>-3.8156981843219524E-3</v>
      </c>
      <c r="K372" s="38">
        <f t="shared" si="45"/>
        <v>1.4559552633837845E-5</v>
      </c>
      <c r="L372" s="45">
        <f t="shared" si="41"/>
        <v>3.5406956418931492E-5</v>
      </c>
    </row>
    <row r="373" spans="1:12">
      <c r="A373" s="42">
        <v>36897</v>
      </c>
      <c r="B373" s="44">
        <v>96.36</v>
      </c>
      <c r="C373" s="44">
        <v>-4.0960178505970004E-3</v>
      </c>
      <c r="D373" s="43">
        <f t="shared" si="39"/>
        <v>-70.600863456099958</v>
      </c>
      <c r="E373" s="39">
        <f t="shared" si="43"/>
        <v>-1</v>
      </c>
      <c r="F373" s="40">
        <v>-1</v>
      </c>
      <c r="G373" s="33">
        <f t="shared" si="44"/>
        <v>0.29999999999999716</v>
      </c>
      <c r="H373" s="35">
        <f t="shared" si="42"/>
        <v>3.1133250311332207E-3</v>
      </c>
      <c r="I373" s="35">
        <f t="shared" si="40"/>
        <v>-2.5072126621718768E-3</v>
      </c>
      <c r="J373" s="37">
        <f t="shared" si="38"/>
        <v>-5.6205376933050975E-3</v>
      </c>
      <c r="K373" s="38">
        <f t="shared" si="45"/>
        <v>3.1590443961863387E-5</v>
      </c>
      <c r="L373" s="45">
        <f t="shared" si="41"/>
        <v>3.551249289933793E-5</v>
      </c>
    </row>
    <row r="374" spans="1:12">
      <c r="A374" s="42">
        <v>36898</v>
      </c>
      <c r="B374" s="44">
        <v>96.66</v>
      </c>
      <c r="C374" s="44">
        <v>-5.697166922079E-3</v>
      </c>
      <c r="D374" s="43">
        <f t="shared" si="39"/>
        <v>-95.371477519657802</v>
      </c>
      <c r="E374" s="39">
        <f t="shared" si="43"/>
        <v>-1</v>
      </c>
      <c r="F374" s="40">
        <v>-1</v>
      </c>
      <c r="G374" s="33">
        <f t="shared" si="44"/>
        <v>-1.4500000000000028</v>
      </c>
      <c r="H374" s="35">
        <f t="shared" si="42"/>
        <v>-1.500103455410721E-2</v>
      </c>
      <c r="I374" s="35">
        <f t="shared" si="40"/>
        <v>-3.3903222957699895E-3</v>
      </c>
      <c r="J374" s="37">
        <f t="shared" si="38"/>
        <v>1.161071225833722E-2</v>
      </c>
      <c r="K374" s="38">
        <f t="shared" si="45"/>
        <v>1.3480863914590218E-4</v>
      </c>
      <c r="L374" s="45">
        <f t="shared" si="41"/>
        <v>3.5548597798237763E-5</v>
      </c>
    </row>
    <row r="375" spans="1:12">
      <c r="A375" s="42">
        <v>36899</v>
      </c>
      <c r="B375" s="44">
        <v>95.21</v>
      </c>
      <c r="C375" s="44">
        <v>2.0902598242699999E-4</v>
      </c>
      <c r="D375" s="43">
        <f t="shared" si="39"/>
        <v>-3.6242451487152554</v>
      </c>
      <c r="E375" s="39">
        <f t="shared" si="43"/>
        <v>-1</v>
      </c>
      <c r="F375" s="40">
        <v>1</v>
      </c>
      <c r="G375" s="33">
        <f t="shared" si="44"/>
        <v>0.20000000000000284</v>
      </c>
      <c r="H375" s="35">
        <f t="shared" si="42"/>
        <v>2.1006196828064578E-3</v>
      </c>
      <c r="I375" s="35">
        <f t="shared" si="40"/>
        <v>-1.3277685871060014E-4</v>
      </c>
      <c r="J375" s="37">
        <f t="shared" si="38"/>
        <v>-2.2333965415170581E-3</v>
      </c>
      <c r="K375" s="38">
        <f t="shared" si="45"/>
        <v>4.9880601116603566E-6</v>
      </c>
      <c r="L375" s="45">
        <f t="shared" si="41"/>
        <v>3.6635727789459189E-5</v>
      </c>
    </row>
    <row r="376" spans="1:12">
      <c r="A376" s="42">
        <v>36900</v>
      </c>
      <c r="B376" s="44">
        <v>95.41</v>
      </c>
      <c r="C376" s="44">
        <v>-5.7614373602929998E-3</v>
      </c>
      <c r="D376" s="43">
        <f t="shared" si="39"/>
        <v>-93.647065099619269</v>
      </c>
      <c r="E376" s="39">
        <f t="shared" si="43"/>
        <v>-1</v>
      </c>
      <c r="F376" s="40">
        <v>-1</v>
      </c>
      <c r="G376" s="33">
        <f t="shared" si="44"/>
        <v>-0.35999999999999943</v>
      </c>
      <c r="H376" s="35">
        <f t="shared" si="42"/>
        <v>-3.7731893931453667E-3</v>
      </c>
      <c r="I376" s="35">
        <f t="shared" si="40"/>
        <v>-3.4257704899158482E-3</v>
      </c>
      <c r="J376" s="37">
        <f t="shared" si="38"/>
        <v>3.4741890322951847E-4</v>
      </c>
      <c r="K376" s="38">
        <f t="shared" si="45"/>
        <v>1.2069989432120151E-7</v>
      </c>
      <c r="L376" s="45">
        <f t="shared" si="41"/>
        <v>3.6581717603980477E-5</v>
      </c>
    </row>
    <row r="377" spans="1:12">
      <c r="A377" s="42">
        <v>36901</v>
      </c>
      <c r="B377" s="44">
        <v>95.05</v>
      </c>
      <c r="C377" s="44">
        <v>-1.1037203655802999E-2</v>
      </c>
      <c r="D377" s="43">
        <f t="shared" si="39"/>
        <v>-173.29724418521812</v>
      </c>
      <c r="E377" s="39">
        <f t="shared" si="43"/>
        <v>-1</v>
      </c>
      <c r="F377" s="40">
        <v>-1</v>
      </c>
      <c r="G377" s="33">
        <f t="shared" si="44"/>
        <v>-3.9999999999992042E-2</v>
      </c>
      <c r="H377" s="35">
        <f t="shared" si="42"/>
        <v>-4.2083114150438762E-4</v>
      </c>
      <c r="I377" s="35">
        <f t="shared" si="40"/>
        <v>-6.3356057595729907E-3</v>
      </c>
      <c r="J377" s="37">
        <f t="shared" ref="J377:J440" si="46" xml:space="preserve"> I377-H377</f>
        <v>-5.9147746180686026E-3</v>
      </c>
      <c r="K377" s="38">
        <f t="shared" si="45"/>
        <v>3.4984558782548582E-5</v>
      </c>
      <c r="L377" s="45">
        <f t="shared" si="41"/>
        <v>3.6559183554018712E-5</v>
      </c>
    </row>
    <row r="378" spans="1:12">
      <c r="A378" s="42">
        <v>36902</v>
      </c>
      <c r="B378" s="44">
        <v>95.01</v>
      </c>
      <c r="C378" s="44">
        <v>-1.4099869275494999E-2</v>
      </c>
      <c r="D378" s="43">
        <f t="shared" si="39"/>
        <v>-218.75410859115831</v>
      </c>
      <c r="E378" s="39">
        <f t="shared" si="43"/>
        <v>-1</v>
      </c>
      <c r="F378" s="40">
        <v>-1</v>
      </c>
      <c r="G378" s="33">
        <f t="shared" si="44"/>
        <v>-0.59000000000000341</v>
      </c>
      <c r="H378" s="35">
        <f t="shared" si="42"/>
        <v>-6.2098726449847739E-3</v>
      </c>
      <c r="I378" s="35">
        <f t="shared" si="40"/>
        <v>-8.0248110693174092E-3</v>
      </c>
      <c r="J378" s="37">
        <f t="shared" si="46"/>
        <v>-1.8149384243326353E-3</v>
      </c>
      <c r="K378" s="38">
        <f t="shared" si="45"/>
        <v>3.2940014841190289E-6</v>
      </c>
      <c r="L378" s="45">
        <f t="shared" si="41"/>
        <v>3.6684161595864805E-5</v>
      </c>
    </row>
    <row r="379" spans="1:12">
      <c r="A379" s="42">
        <v>36903</v>
      </c>
      <c r="B379" s="44">
        <v>94.42</v>
      </c>
      <c r="C379" s="44">
        <v>-9.3996447207459997E-3</v>
      </c>
      <c r="D379" s="43">
        <f t="shared" ref="D379:D442" si="47" xml:space="preserve"> I379/L379</f>
        <v>-148.3320389039946</v>
      </c>
      <c r="E379" s="39">
        <f t="shared" si="43"/>
        <v>-1</v>
      </c>
      <c r="F379" s="40">
        <v>-1</v>
      </c>
      <c r="G379" s="33">
        <f t="shared" si="44"/>
        <v>-0.51999999999999602</v>
      </c>
      <c r="H379" s="35">
        <f t="shared" si="42"/>
        <v>-5.5073077737767002E-3</v>
      </c>
      <c r="I379" s="35">
        <f t="shared" ref="I379:I442" si="48" xml:space="preserve"> _xlfn.FORECAST.LINEAR(C379,H$2:H$121,C$2:C$121)</f>
        <v>-5.4324143597897258E-3</v>
      </c>
      <c r="J379" s="37">
        <f t="shared" si="46"/>
        <v>7.4893413986974397E-5</v>
      </c>
      <c r="K379" s="38">
        <f t="shared" si="45"/>
        <v>5.6090234586243323E-9</v>
      </c>
      <c r="L379" s="45">
        <f t="shared" si="41"/>
        <v>3.6623337749073641E-5</v>
      </c>
    </row>
    <row r="380" spans="1:12">
      <c r="A380" s="42">
        <v>36904</v>
      </c>
      <c r="B380" s="44">
        <v>93.9</v>
      </c>
      <c r="C380" s="44">
        <v>-7.2225214738770001E-3</v>
      </c>
      <c r="D380" s="43">
        <f t="shared" si="47"/>
        <v>-115.85216638057901</v>
      </c>
      <c r="E380" s="39">
        <f t="shared" si="43"/>
        <v>-1</v>
      </c>
      <c r="F380" s="40">
        <v>-1</v>
      </c>
      <c r="G380" s="33">
        <f t="shared" si="44"/>
        <v>0.14999999999999147</v>
      </c>
      <c r="H380" s="35">
        <f t="shared" si="42"/>
        <v>1.5974440894567781E-3</v>
      </c>
      <c r="I380" s="35">
        <f t="shared" si="48"/>
        <v>-4.2316276578614346E-3</v>
      </c>
      <c r="J380" s="37">
        <f t="shared" si="46"/>
        <v>-5.8290717473182124E-3</v>
      </c>
      <c r="K380" s="38">
        <f t="shared" si="45"/>
        <v>3.3978077435383401E-5</v>
      </c>
      <c r="L380" s="45">
        <f t="shared" ref="L380:L443" si="49" xml:space="preserve"> AVERAGE(K260:K379)</f>
        <v>3.652609864851701E-5</v>
      </c>
    </row>
    <row r="381" spans="1:12">
      <c r="A381" s="42">
        <v>36905</v>
      </c>
      <c r="B381" s="44">
        <v>94.05</v>
      </c>
      <c r="C381" s="44">
        <v>2.515247177062E-3</v>
      </c>
      <c r="D381" s="43">
        <f t="shared" si="47"/>
        <v>31.033131164573845</v>
      </c>
      <c r="E381" s="39">
        <f t="shared" si="43"/>
        <v>1</v>
      </c>
      <c r="F381" s="40">
        <v>1</v>
      </c>
      <c r="G381" s="33">
        <f t="shared" si="44"/>
        <v>0.70000000000000284</v>
      </c>
      <c r="H381" s="35">
        <f t="shared" si="42"/>
        <v>7.4428495481127363E-3</v>
      </c>
      <c r="I381" s="35">
        <f t="shared" si="48"/>
        <v>1.1392134827666162E-3</v>
      </c>
      <c r="J381" s="37">
        <f t="shared" si="46"/>
        <v>-6.3036360653461205E-3</v>
      </c>
      <c r="K381" s="38">
        <f t="shared" si="45"/>
        <v>3.9735827644332319E-5</v>
      </c>
      <c r="L381" s="45">
        <f t="shared" si="49"/>
        <v>3.6709588752909852E-5</v>
      </c>
    </row>
    <row r="382" spans="1:12">
      <c r="A382" s="42">
        <v>36906</v>
      </c>
      <c r="B382" s="44">
        <v>94.75</v>
      </c>
      <c r="C382" s="44">
        <v>7.8516058365899995E-4</v>
      </c>
      <c r="D382" s="43">
        <f t="shared" si="47"/>
        <v>5.1409819548804645</v>
      </c>
      <c r="E382" s="39">
        <f t="shared" si="43"/>
        <v>1</v>
      </c>
      <c r="F382" s="40">
        <v>1</v>
      </c>
      <c r="G382" s="33">
        <f t="shared" si="44"/>
        <v>0.65000000000000568</v>
      </c>
      <c r="H382" s="35">
        <f t="shared" si="42"/>
        <v>6.860158311345706E-3</v>
      </c>
      <c r="I382" s="35">
        <f t="shared" si="48"/>
        <v>1.849886920799067E-4</v>
      </c>
      <c r="J382" s="37">
        <f t="shared" si="46"/>
        <v>-6.6751696192657991E-3</v>
      </c>
      <c r="K382" s="38">
        <f t="shared" si="45"/>
        <v>4.4557889445969114E-5</v>
      </c>
      <c r="L382" s="45">
        <f t="shared" si="49"/>
        <v>3.59831436296508E-5</v>
      </c>
    </row>
    <row r="383" spans="1:12">
      <c r="A383" s="42">
        <v>36907</v>
      </c>
      <c r="B383" s="44">
        <v>95.4</v>
      </c>
      <c r="C383" s="44">
        <v>-8.3724514028539997E-3</v>
      </c>
      <c r="D383" s="43">
        <f t="shared" si="47"/>
        <v>-135.87294716590569</v>
      </c>
      <c r="E383" s="39">
        <f t="shared" si="43"/>
        <v>-1</v>
      </c>
      <c r="F383" s="40">
        <v>-1</v>
      </c>
      <c r="G383" s="33">
        <f t="shared" si="44"/>
        <v>-0.35000000000000853</v>
      </c>
      <c r="H383" s="35">
        <f t="shared" si="42"/>
        <v>-3.668763102725456E-3</v>
      </c>
      <c r="I383" s="35">
        <f t="shared" si="48"/>
        <v>-4.8658685391945117E-3</v>
      </c>
      <c r="J383" s="37">
        <f t="shared" si="46"/>
        <v>-1.1971054364690557E-3</v>
      </c>
      <c r="K383" s="38">
        <f t="shared" si="45"/>
        <v>1.4330614260237685E-6</v>
      </c>
      <c r="L383" s="45">
        <f t="shared" si="49"/>
        <v>3.5811901049390746E-5</v>
      </c>
    </row>
    <row r="384" spans="1:12">
      <c r="A384" s="42">
        <v>36908</v>
      </c>
      <c r="B384" s="44">
        <v>95.05</v>
      </c>
      <c r="C384" s="44">
        <v>1.0947950087973999E-2</v>
      </c>
      <c r="D384" s="43">
        <f t="shared" si="47"/>
        <v>162.43992135361833</v>
      </c>
      <c r="E384" s="39">
        <f t="shared" si="43"/>
        <v>1</v>
      </c>
      <c r="F384" s="40">
        <v>1</v>
      </c>
      <c r="G384" s="33">
        <f t="shared" si="44"/>
        <v>0.82000000000000739</v>
      </c>
      <c r="H384" s="35">
        <f t="shared" si="42"/>
        <v>8.6270384008417401E-3</v>
      </c>
      <c r="I384" s="35">
        <f t="shared" si="48"/>
        <v>5.7902489862905948E-3</v>
      </c>
      <c r="J384" s="37">
        <f t="shared" si="46"/>
        <v>-2.8367894145511453E-3</v>
      </c>
      <c r="K384" s="38">
        <f t="shared" si="45"/>
        <v>8.0473741825094293E-6</v>
      </c>
      <c r="L384" s="45">
        <f t="shared" si="49"/>
        <v>3.5645480113756641E-5</v>
      </c>
    </row>
    <row r="385" spans="1:12">
      <c r="A385" s="42">
        <v>36909</v>
      </c>
      <c r="B385" s="44">
        <v>95.87</v>
      </c>
      <c r="C385" s="44">
        <v>-1.2141961682761E-2</v>
      </c>
      <c r="D385" s="43">
        <f t="shared" si="47"/>
        <v>-194.48301826122781</v>
      </c>
      <c r="E385" s="39">
        <f t="shared" si="43"/>
        <v>-1</v>
      </c>
      <c r="F385" s="40">
        <v>-1</v>
      </c>
      <c r="G385" s="33">
        <f t="shared" si="44"/>
        <v>0.3399999999999892</v>
      </c>
      <c r="H385" s="35">
        <f t="shared" si="42"/>
        <v>3.5464691770104224E-3</v>
      </c>
      <c r="I385" s="35">
        <f t="shared" si="48"/>
        <v>-6.9449321950549991E-3</v>
      </c>
      <c r="J385" s="37">
        <f t="shared" si="46"/>
        <v>-1.0491401372065421E-2</v>
      </c>
      <c r="K385" s="38">
        <f t="shared" si="45"/>
        <v>1.100695027497762E-4</v>
      </c>
      <c r="L385" s="45">
        <f t="shared" si="49"/>
        <v>3.5709710066956229E-5</v>
      </c>
    </row>
    <row r="386" spans="1:12">
      <c r="A386" s="42">
        <v>36910</v>
      </c>
      <c r="B386" s="44">
        <v>96.21</v>
      </c>
      <c r="C386" s="44">
        <v>9.5996488931899999E-3</v>
      </c>
      <c r="D386" s="43">
        <f t="shared" si="47"/>
        <v>137.82169489187044</v>
      </c>
      <c r="E386" s="39">
        <f t="shared" si="43"/>
        <v>1</v>
      </c>
      <c r="F386" s="40">
        <v>1</v>
      </c>
      <c r="G386" s="33">
        <f t="shared" si="44"/>
        <v>0.47000000000001307</v>
      </c>
      <c r="H386" s="35">
        <f t="shared" ref="H386:H449" si="50" xml:space="preserve"> G386/B386</f>
        <v>4.8851470741088565E-3</v>
      </c>
      <c r="I386" s="35">
        <f t="shared" si="48"/>
        <v>5.0465969458197459E-3</v>
      </c>
      <c r="J386" s="37">
        <f t="shared" si="46"/>
        <v>1.6144987171088938E-4</v>
      </c>
      <c r="K386" s="38">
        <f t="shared" si="45"/>
        <v>2.6066061075462638E-8</v>
      </c>
      <c r="L386" s="45">
        <f t="shared" si="49"/>
        <v>3.6616854478383181E-5</v>
      </c>
    </row>
    <row r="387" spans="1:12">
      <c r="A387" s="42">
        <v>36911</v>
      </c>
      <c r="B387" s="44">
        <v>96.68</v>
      </c>
      <c r="C387" s="44">
        <v>-1.1678003684039999E-2</v>
      </c>
      <c r="D387" s="43">
        <f t="shared" si="47"/>
        <v>-182.72286843146699</v>
      </c>
      <c r="E387" s="39">
        <f t="shared" ref="E387:E450" si="51" xml:space="preserve"> IF((ABS(D387))&gt;1,(ABS(D387)/D387),(D387) )</f>
        <v>-1</v>
      </c>
      <c r="F387" s="40">
        <v>-1</v>
      </c>
      <c r="G387" s="33">
        <f t="shared" ref="G387:G450" si="52">B388-B387</f>
        <v>-0.87000000000000455</v>
      </c>
      <c r="H387" s="35">
        <f t="shared" si="50"/>
        <v>-8.9987587918908193E-3</v>
      </c>
      <c r="I387" s="35">
        <f t="shared" si="48"/>
        <v>-6.689037359556527E-3</v>
      </c>
      <c r="J387" s="37">
        <f t="shared" si="46"/>
        <v>2.3097214323342923E-3</v>
      </c>
      <c r="K387" s="38">
        <f t="shared" ref="K387:K450" si="53" xml:space="preserve"> J387^2</f>
        <v>5.3348130949843747E-6</v>
      </c>
      <c r="L387" s="45">
        <f t="shared" si="49"/>
        <v>3.6607554472938636E-5</v>
      </c>
    </row>
    <row r="388" spans="1:12">
      <c r="A388" s="42">
        <v>36912</v>
      </c>
      <c r="B388" s="44">
        <v>95.81</v>
      </c>
      <c r="C388" s="44">
        <v>-3.3408989413129999E-3</v>
      </c>
      <c r="D388" s="43">
        <f t="shared" si="47"/>
        <v>-58.007836927987313</v>
      </c>
      <c r="E388" s="39">
        <f t="shared" si="51"/>
        <v>-1</v>
      </c>
      <c r="F388" s="40">
        <v>-1</v>
      </c>
      <c r="G388" s="33">
        <f t="shared" si="52"/>
        <v>0.12000000000000455</v>
      </c>
      <c r="H388" s="35">
        <f t="shared" si="50"/>
        <v>1.2524788644192103E-3</v>
      </c>
      <c r="I388" s="35">
        <f t="shared" si="48"/>
        <v>-2.0907287787046299E-3</v>
      </c>
      <c r="J388" s="37">
        <f t="shared" si="46"/>
        <v>-3.3432076431238402E-3</v>
      </c>
      <c r="K388" s="38">
        <f t="shared" si="53"/>
        <v>1.1177037345041662E-5</v>
      </c>
      <c r="L388" s="45">
        <f t="shared" si="49"/>
        <v>3.6042177909514606E-5</v>
      </c>
    </row>
    <row r="389" spans="1:12">
      <c r="A389" s="42">
        <v>36913</v>
      </c>
      <c r="B389" s="44">
        <v>95.93</v>
      </c>
      <c r="C389" s="44">
        <v>8.2742422368859998E-3</v>
      </c>
      <c r="D389" s="43">
        <f t="shared" si="47"/>
        <v>119.51886798096622</v>
      </c>
      <c r="E389" s="39">
        <f t="shared" si="51"/>
        <v>1</v>
      </c>
      <c r="F389" s="40">
        <v>1</v>
      </c>
      <c r="G389" s="33">
        <f t="shared" si="52"/>
        <v>0</v>
      </c>
      <c r="H389" s="35">
        <f t="shared" si="50"/>
        <v>0</v>
      </c>
      <c r="I389" s="35">
        <f t="shared" si="48"/>
        <v>4.3155723288965083E-3</v>
      </c>
      <c r="J389" s="37">
        <f t="shared" si="46"/>
        <v>4.3155723288965083E-3</v>
      </c>
      <c r="K389" s="38">
        <f t="shared" si="53"/>
        <v>1.8624164525937233E-5</v>
      </c>
      <c r="L389" s="45">
        <f t="shared" si="49"/>
        <v>3.6107874863605448E-5</v>
      </c>
    </row>
    <row r="390" spans="1:12">
      <c r="A390" s="42">
        <v>36914</v>
      </c>
      <c r="B390" s="44">
        <v>95.93</v>
      </c>
      <c r="C390" s="44">
        <v>8.6501700581169995E-3</v>
      </c>
      <c r="D390" s="43">
        <f t="shared" si="47"/>
        <v>124.80638013977044</v>
      </c>
      <c r="E390" s="39">
        <f t="shared" si="51"/>
        <v>1</v>
      </c>
      <c r="F390" s="40">
        <v>1</v>
      </c>
      <c r="G390" s="33">
        <f t="shared" si="52"/>
        <v>0.93999999999999773</v>
      </c>
      <c r="H390" s="35">
        <f t="shared" si="50"/>
        <v>9.7988116334827239E-3</v>
      </c>
      <c r="I390" s="35">
        <f t="shared" si="48"/>
        <v>4.5229143474378331E-3</v>
      </c>
      <c r="J390" s="37">
        <f t="shared" si="46"/>
        <v>-5.2758972860448908E-3</v>
      </c>
      <c r="K390" s="38">
        <f t="shared" si="53"/>
        <v>2.7835092172895845E-5</v>
      </c>
      <c r="L390" s="45">
        <f t="shared" si="49"/>
        <v>3.623944819465663E-5</v>
      </c>
    </row>
    <row r="391" spans="1:12">
      <c r="A391" s="42">
        <v>36915</v>
      </c>
      <c r="B391" s="44">
        <v>96.87</v>
      </c>
      <c r="C391" s="44">
        <v>-8.5540494367450006E-3</v>
      </c>
      <c r="D391" s="43">
        <f t="shared" si="47"/>
        <v>-136.16313103065843</v>
      </c>
      <c r="E391" s="39">
        <f t="shared" si="51"/>
        <v>-1</v>
      </c>
      <c r="F391" s="40">
        <v>-1</v>
      </c>
      <c r="G391" s="33">
        <f t="shared" si="52"/>
        <v>-0.76000000000000512</v>
      </c>
      <c r="H391" s="35">
        <f t="shared" si="50"/>
        <v>-7.8455662227728401E-3</v>
      </c>
      <c r="I391" s="35">
        <f t="shared" si="48"/>
        <v>-4.9660284656048506E-3</v>
      </c>
      <c r="J391" s="37">
        <f t="shared" si="46"/>
        <v>2.8795377571679895E-3</v>
      </c>
      <c r="K391" s="38">
        <f t="shared" si="53"/>
        <v>8.2917376949560557E-6</v>
      </c>
      <c r="L391" s="45">
        <f t="shared" si="49"/>
        <v>3.6471168281865538E-5</v>
      </c>
    </row>
    <row r="392" spans="1:12">
      <c r="A392" s="42">
        <v>36916</v>
      </c>
      <c r="B392" s="44">
        <v>96.11</v>
      </c>
      <c r="C392" s="44">
        <v>7.1816842498599999E-4</v>
      </c>
      <c r="D392" s="43">
        <f t="shared" si="47"/>
        <v>4.0567232297673721</v>
      </c>
      <c r="E392" s="39">
        <f t="shared" si="51"/>
        <v>1</v>
      </c>
      <c r="F392" s="40">
        <v>1</v>
      </c>
      <c r="G392" s="33">
        <f t="shared" si="52"/>
        <v>-6.0000000000002274E-2</v>
      </c>
      <c r="H392" s="35">
        <f t="shared" si="50"/>
        <v>-6.2428467381128163E-4</v>
      </c>
      <c r="I392" s="35">
        <f t="shared" si="48"/>
        <v>1.4803934004680667E-4</v>
      </c>
      <c r="J392" s="37">
        <f t="shared" si="46"/>
        <v>7.723240138580883E-4</v>
      </c>
      <c r="K392" s="38">
        <f t="shared" si="53"/>
        <v>5.9648438238186862E-7</v>
      </c>
      <c r="L392" s="45">
        <f t="shared" si="49"/>
        <v>3.6492344106821354E-5</v>
      </c>
    </row>
    <row r="393" spans="1:12">
      <c r="A393" s="42">
        <v>36917</v>
      </c>
      <c r="B393" s="44">
        <v>96.05</v>
      </c>
      <c r="C393" s="44">
        <v>-1.1259548357408E-2</v>
      </c>
      <c r="D393" s="43">
        <f t="shared" si="47"/>
        <v>-177.08315096964654</v>
      </c>
      <c r="E393" s="39">
        <f t="shared" si="51"/>
        <v>-1</v>
      </c>
      <c r="F393" s="40">
        <v>-1</v>
      </c>
      <c r="G393" s="33">
        <f t="shared" si="52"/>
        <v>9.0000000000003411E-2</v>
      </c>
      <c r="H393" s="35">
        <f t="shared" si="50"/>
        <v>9.3701197293080078E-4</v>
      </c>
      <c r="I393" s="35">
        <f t="shared" si="48"/>
        <v>-6.4582394052866473E-3</v>
      </c>
      <c r="J393" s="37">
        <f t="shared" si="46"/>
        <v>-7.3952513782174481E-3</v>
      </c>
      <c r="K393" s="38">
        <f t="shared" si="53"/>
        <v>5.4689742947027064E-5</v>
      </c>
      <c r="L393" s="45">
        <f t="shared" si="49"/>
        <v>3.6470095375667001E-5</v>
      </c>
    </row>
    <row r="394" spans="1:12">
      <c r="A394" s="42">
        <v>36918</v>
      </c>
      <c r="B394" s="44">
        <v>96.14</v>
      </c>
      <c r="C394" s="44">
        <v>-2.063093648959E-3</v>
      </c>
      <c r="D394" s="43">
        <f t="shared" si="47"/>
        <v>-37.604765133474423</v>
      </c>
      <c r="E394" s="39">
        <f t="shared" si="51"/>
        <v>-1</v>
      </c>
      <c r="F394" s="40">
        <v>-1</v>
      </c>
      <c r="G394" s="33">
        <f t="shared" si="52"/>
        <v>-0.48000000000000398</v>
      </c>
      <c r="H394" s="35">
        <f t="shared" si="50"/>
        <v>-4.9927189515290614E-3</v>
      </c>
      <c r="I394" s="35">
        <f t="shared" si="48"/>
        <v>-1.3859585710836739E-3</v>
      </c>
      <c r="J394" s="37">
        <f t="shared" si="46"/>
        <v>3.6067603804453875E-3</v>
      </c>
      <c r="K394" s="38">
        <f t="shared" si="53"/>
        <v>1.3008720441950556E-5</v>
      </c>
      <c r="L394" s="45">
        <f t="shared" si="49"/>
        <v>3.6855929459055252E-5</v>
      </c>
    </row>
    <row r="395" spans="1:12">
      <c r="A395" s="42">
        <v>36919</v>
      </c>
      <c r="B395" s="44">
        <v>95.66</v>
      </c>
      <c r="C395" s="44">
        <v>4.21580372410299E-3</v>
      </c>
      <c r="D395" s="43">
        <f t="shared" si="47"/>
        <v>56.206624699940036</v>
      </c>
      <c r="E395" s="39">
        <f t="shared" si="51"/>
        <v>1</v>
      </c>
      <c r="F395" s="40">
        <v>1</v>
      </c>
      <c r="G395" s="33">
        <f t="shared" si="52"/>
        <v>0.10999999999999943</v>
      </c>
      <c r="H395" s="35">
        <f t="shared" si="50"/>
        <v>1.1499059167886204E-3</v>
      </c>
      <c r="I395" s="35">
        <f t="shared" si="48"/>
        <v>2.0771510526770912E-3</v>
      </c>
      <c r="J395" s="37">
        <f t="shared" si="46"/>
        <v>9.2724513588847077E-4</v>
      </c>
      <c r="K395" s="38">
        <f t="shared" si="53"/>
        <v>8.5978354202882858E-7</v>
      </c>
      <c r="L395" s="45">
        <f t="shared" si="49"/>
        <v>3.695562691704039E-5</v>
      </c>
    </row>
    <row r="396" spans="1:12">
      <c r="A396" s="42">
        <v>36920</v>
      </c>
      <c r="B396" s="44">
        <v>95.77</v>
      </c>
      <c r="C396" s="44">
        <v>-5.5228974963680002E-3</v>
      </c>
      <c r="D396" s="43">
        <f t="shared" si="47"/>
        <v>-92.308961679705845</v>
      </c>
      <c r="E396" s="39">
        <f t="shared" si="51"/>
        <v>-1</v>
      </c>
      <c r="F396" s="40">
        <v>-1</v>
      </c>
      <c r="G396" s="33">
        <f t="shared" si="52"/>
        <v>1.0000000000005116E-2</v>
      </c>
      <c r="H396" s="35">
        <f t="shared" si="50"/>
        <v>1.0441683199337075E-4</v>
      </c>
      <c r="I396" s="35">
        <f t="shared" si="48"/>
        <v>-3.2942044442669139E-3</v>
      </c>
      <c r="J396" s="37">
        <f t="shared" si="46"/>
        <v>-3.3986212762602847E-3</v>
      </c>
      <c r="K396" s="38">
        <f t="shared" si="53"/>
        <v>1.1550626579449087E-5</v>
      </c>
      <c r="L396" s="45">
        <f t="shared" si="49"/>
        <v>3.5686724065829738E-5</v>
      </c>
    </row>
    <row r="397" spans="1:12">
      <c r="A397" s="42">
        <v>36921</v>
      </c>
      <c r="B397" s="44">
        <v>95.78</v>
      </c>
      <c r="C397" s="44">
        <v>1.4810519755060999E-2</v>
      </c>
      <c r="D397" s="43">
        <f t="shared" si="47"/>
        <v>233.08431208428391</v>
      </c>
      <c r="E397" s="39">
        <f t="shared" si="51"/>
        <v>1</v>
      </c>
      <c r="F397" s="40">
        <v>1</v>
      </c>
      <c r="G397" s="33">
        <f t="shared" si="52"/>
        <v>0.95000000000000284</v>
      </c>
      <c r="H397" s="35">
        <f t="shared" si="50"/>
        <v>9.9185633743996953E-3</v>
      </c>
      <c r="I397" s="35">
        <f t="shared" si="48"/>
        <v>7.9206393067191259E-3</v>
      </c>
      <c r="J397" s="37">
        <f t="shared" si="46"/>
        <v>-1.9979240676805694E-3</v>
      </c>
      <c r="K397" s="38">
        <f t="shared" si="53"/>
        <v>3.9917005802172727E-6</v>
      </c>
      <c r="L397" s="45">
        <f t="shared" si="49"/>
        <v>3.3981863626476077E-5</v>
      </c>
    </row>
    <row r="398" spans="1:12">
      <c r="A398" s="42">
        <v>36922</v>
      </c>
      <c r="B398" s="44">
        <v>96.73</v>
      </c>
      <c r="C398" s="44">
        <v>4.9592591321349997E-3</v>
      </c>
      <c r="D398" s="43">
        <f t="shared" si="47"/>
        <v>74.042031647228029</v>
      </c>
      <c r="E398" s="39">
        <f t="shared" si="51"/>
        <v>1</v>
      </c>
      <c r="F398" s="40">
        <v>1</v>
      </c>
      <c r="G398" s="33">
        <f t="shared" si="52"/>
        <v>-0.39000000000000057</v>
      </c>
      <c r="H398" s="35">
        <f t="shared" si="50"/>
        <v>-4.0318412074847572E-3</v>
      </c>
      <c r="I398" s="35">
        <f t="shared" si="48"/>
        <v>2.4872019621629817E-3</v>
      </c>
      <c r="J398" s="37">
        <f t="shared" si="46"/>
        <v>6.519043169647739E-3</v>
      </c>
      <c r="K398" s="38">
        <f t="shared" si="53"/>
        <v>4.2497923847730836E-5</v>
      </c>
      <c r="L398" s="45">
        <f t="shared" si="49"/>
        <v>3.359175736847973E-5</v>
      </c>
    </row>
    <row r="399" spans="1:12">
      <c r="A399" s="42">
        <v>36923</v>
      </c>
      <c r="B399" s="44">
        <v>96.34</v>
      </c>
      <c r="C399" s="44">
        <v>6.8267332853299998E-3</v>
      </c>
      <c r="D399" s="43">
        <f t="shared" si="47"/>
        <v>104.34303484951459</v>
      </c>
      <c r="E399" s="39">
        <f t="shared" si="51"/>
        <v>1</v>
      </c>
      <c r="F399" s="40">
        <v>1</v>
      </c>
      <c r="G399" s="33">
        <f t="shared" si="52"/>
        <v>0.84999999999999432</v>
      </c>
      <c r="H399" s="35">
        <f t="shared" si="50"/>
        <v>8.8229188291467121E-3</v>
      </c>
      <c r="I399" s="35">
        <f t="shared" si="48"/>
        <v>3.5172025064942611E-3</v>
      </c>
      <c r="J399" s="37">
        <f t="shared" si="46"/>
        <v>-5.305716322652451E-3</v>
      </c>
      <c r="K399" s="38">
        <f t="shared" si="53"/>
        <v>2.8150625696460647E-5</v>
      </c>
      <c r="L399" s="45">
        <f t="shared" si="49"/>
        <v>3.3708071761252048E-5</v>
      </c>
    </row>
    <row r="400" spans="1:12">
      <c r="A400" s="42">
        <v>36924</v>
      </c>
      <c r="B400" s="44">
        <v>97.19</v>
      </c>
      <c r="C400" s="44">
        <v>-5.653767499652E-3</v>
      </c>
      <c r="D400" s="43">
        <f t="shared" si="47"/>
        <v>-99.486152114321698</v>
      </c>
      <c r="E400" s="39">
        <f t="shared" si="51"/>
        <v>-1</v>
      </c>
      <c r="F400" s="40">
        <v>-1</v>
      </c>
      <c r="G400" s="33">
        <f t="shared" si="52"/>
        <v>-0.28999999999999204</v>
      </c>
      <c r="H400" s="35">
        <f t="shared" si="50"/>
        <v>-2.9838460746989615E-3</v>
      </c>
      <c r="I400" s="35">
        <f t="shared" si="48"/>
        <v>-3.3663854564584548E-3</v>
      </c>
      <c r="J400" s="37">
        <f t="shared" si="46"/>
        <v>-3.8253938175949326E-4</v>
      </c>
      <c r="K400" s="38">
        <f t="shared" si="53"/>
        <v>1.4633637859693531E-7</v>
      </c>
      <c r="L400" s="45">
        <f t="shared" si="49"/>
        <v>3.3837729019713901E-5</v>
      </c>
    </row>
    <row r="401" spans="1:12">
      <c r="A401" s="42">
        <v>36925</v>
      </c>
      <c r="B401" s="44">
        <v>96.9</v>
      </c>
      <c r="C401" s="44">
        <v>-1.318054692506E-3</v>
      </c>
      <c r="D401" s="43">
        <f t="shared" si="47"/>
        <v>-28.889263970978899</v>
      </c>
      <c r="E401" s="39">
        <f t="shared" si="51"/>
        <v>-1</v>
      </c>
      <c r="F401" s="40">
        <v>1</v>
      </c>
      <c r="G401" s="33">
        <f t="shared" si="52"/>
        <v>7.9999999999998295E-2</v>
      </c>
      <c r="H401" s="35">
        <f t="shared" si="50"/>
        <v>8.2559339525282028E-4</v>
      </c>
      <c r="I401" s="35">
        <f t="shared" si="48"/>
        <v>-9.7503425955749003E-4</v>
      </c>
      <c r="J401" s="37">
        <f t="shared" si="46"/>
        <v>-1.8006276548103103E-3</v>
      </c>
      <c r="K401" s="38">
        <f t="shared" si="53"/>
        <v>3.242259951267678E-6</v>
      </c>
      <c r="L401" s="45">
        <f t="shared" si="49"/>
        <v>3.3750747701186637E-5</v>
      </c>
    </row>
    <row r="402" spans="1:12">
      <c r="A402" s="42">
        <v>36926</v>
      </c>
      <c r="B402" s="44">
        <v>96.98</v>
      </c>
      <c r="C402" s="44">
        <v>3.0087387671399999E-3</v>
      </c>
      <c r="D402" s="43">
        <f t="shared" si="47"/>
        <v>42.077018801335775</v>
      </c>
      <c r="E402" s="39">
        <f t="shared" si="51"/>
        <v>1</v>
      </c>
      <c r="F402" s="40">
        <v>1</v>
      </c>
      <c r="G402" s="33">
        <f t="shared" si="52"/>
        <v>0.56000000000000227</v>
      </c>
      <c r="H402" s="35">
        <f t="shared" si="50"/>
        <v>5.7743864714374328E-3</v>
      </c>
      <c r="I402" s="35">
        <f t="shared" si="48"/>
        <v>1.411397494274149E-3</v>
      </c>
      <c r="J402" s="37">
        <f t="shared" si="46"/>
        <v>-4.3629889771632843E-3</v>
      </c>
      <c r="K402" s="38">
        <f t="shared" si="53"/>
        <v>1.9035672814848323E-5</v>
      </c>
      <c r="L402" s="45">
        <f t="shared" si="49"/>
        <v>3.354319137812451E-5</v>
      </c>
    </row>
    <row r="403" spans="1:12">
      <c r="A403" s="42">
        <v>36927</v>
      </c>
      <c r="B403" s="44">
        <v>97.54</v>
      </c>
      <c r="C403" s="44">
        <v>8.6775960546209997E-3</v>
      </c>
      <c r="D403" s="43">
        <f t="shared" si="47"/>
        <v>136.6689018891235</v>
      </c>
      <c r="E403" s="39">
        <f t="shared" si="51"/>
        <v>1</v>
      </c>
      <c r="F403" s="40">
        <v>1</v>
      </c>
      <c r="G403" s="33">
        <f t="shared" si="52"/>
        <v>0.89999999999999147</v>
      </c>
      <c r="H403" s="35">
        <f t="shared" si="50"/>
        <v>9.2269838015172374E-3</v>
      </c>
      <c r="I403" s="35">
        <f t="shared" si="48"/>
        <v>4.5380410849509695E-3</v>
      </c>
      <c r="J403" s="37">
        <f t="shared" si="46"/>
        <v>-4.6889427165662679E-3</v>
      </c>
      <c r="K403" s="38">
        <f t="shared" si="53"/>
        <v>2.1986183799239852E-5</v>
      </c>
      <c r="L403" s="45">
        <f t="shared" si="49"/>
        <v>3.3204635599052247E-5</v>
      </c>
    </row>
    <row r="404" spans="1:12">
      <c r="A404" s="42">
        <v>36928</v>
      </c>
      <c r="B404" s="44">
        <v>98.44</v>
      </c>
      <c r="C404" s="44">
        <v>7.0816247027419999E-3</v>
      </c>
      <c r="D404" s="43">
        <f t="shared" si="47"/>
        <v>111.07755387832472</v>
      </c>
      <c r="E404" s="39">
        <f t="shared" si="51"/>
        <v>1</v>
      </c>
      <c r="F404" s="40">
        <v>1</v>
      </c>
      <c r="G404" s="33">
        <f t="shared" si="52"/>
        <v>0.54000000000000625</v>
      </c>
      <c r="H404" s="35">
        <f t="shared" si="50"/>
        <v>5.4855749695246472E-3</v>
      </c>
      <c r="I404" s="35">
        <f t="shared" si="48"/>
        <v>3.6577872092225768E-3</v>
      </c>
      <c r="J404" s="37">
        <f t="shared" si="46"/>
        <v>-1.8277877603020704E-3</v>
      </c>
      <c r="K404" s="38">
        <f t="shared" si="53"/>
        <v>3.3408080967100588E-6</v>
      </c>
      <c r="L404" s="45">
        <f t="shared" si="49"/>
        <v>3.2930030249219814E-5</v>
      </c>
    </row>
    <row r="405" spans="1:12">
      <c r="A405" s="42">
        <v>36929</v>
      </c>
      <c r="B405" s="44">
        <v>98.98</v>
      </c>
      <c r="C405" s="44">
        <v>-4.0508292526649997E-3</v>
      </c>
      <c r="D405" s="43">
        <f t="shared" si="47"/>
        <v>-77.798658400689817</v>
      </c>
      <c r="E405" s="39">
        <f t="shared" si="51"/>
        <v>-1</v>
      </c>
      <c r="F405" s="40">
        <v>-1</v>
      </c>
      <c r="G405" s="33">
        <f t="shared" si="52"/>
        <v>0.31999999999999318</v>
      </c>
      <c r="H405" s="35">
        <f t="shared" si="50"/>
        <v>3.2329763588603067E-3</v>
      </c>
      <c r="I405" s="35">
        <f t="shared" si="48"/>
        <v>-2.4822890077331279E-3</v>
      </c>
      <c r="J405" s="37">
        <f t="shared" si="46"/>
        <v>-5.7152653665934351E-3</v>
      </c>
      <c r="K405" s="38">
        <f t="shared" si="53"/>
        <v>3.2664258210582389E-5</v>
      </c>
      <c r="L405" s="45">
        <f t="shared" si="49"/>
        <v>3.1906578580680486E-5</v>
      </c>
    </row>
    <row r="406" spans="1:12">
      <c r="A406" s="42">
        <v>36930</v>
      </c>
      <c r="B406" s="44">
        <v>99.3</v>
      </c>
      <c r="C406" s="44">
        <v>-8.391694235697E-3</v>
      </c>
      <c r="D406" s="43">
        <f t="shared" si="47"/>
        <v>-152.51380805443716</v>
      </c>
      <c r="E406" s="39">
        <f t="shared" si="51"/>
        <v>-1</v>
      </c>
      <c r="F406" s="40">
        <v>-1</v>
      </c>
      <c r="G406" s="33">
        <f t="shared" si="52"/>
        <v>-0.23000000000000398</v>
      </c>
      <c r="H406" s="35">
        <f t="shared" si="50"/>
        <v>-2.3162134944612689E-3</v>
      </c>
      <c r="I406" s="35">
        <f t="shared" si="48"/>
        <v>-4.8764818739326964E-3</v>
      </c>
      <c r="J406" s="37">
        <f t="shared" si="46"/>
        <v>-2.5602683794714275E-3</v>
      </c>
      <c r="K406" s="38">
        <f t="shared" si="53"/>
        <v>6.5549741749212496E-6</v>
      </c>
      <c r="L406" s="45">
        <f t="shared" si="49"/>
        <v>3.1974035244022764E-5</v>
      </c>
    </row>
    <row r="407" spans="1:12">
      <c r="A407" s="42">
        <v>36931</v>
      </c>
      <c r="B407" s="44">
        <v>99.07</v>
      </c>
      <c r="C407" s="44">
        <v>-1.18438540514399E-2</v>
      </c>
      <c r="D407" s="43">
        <f t="shared" si="47"/>
        <v>-212.29390596778475</v>
      </c>
      <c r="E407" s="39">
        <f t="shared" si="51"/>
        <v>-1</v>
      </c>
      <c r="F407" s="40">
        <v>-1</v>
      </c>
      <c r="G407" s="33">
        <f t="shared" si="52"/>
        <v>-1.1799999999999926</v>
      </c>
      <c r="H407" s="35">
        <f t="shared" si="50"/>
        <v>-1.1910770162511282E-2</v>
      </c>
      <c r="I407" s="35">
        <f t="shared" si="48"/>
        <v>-6.7805117011998537E-3</v>
      </c>
      <c r="J407" s="37">
        <f t="shared" si="46"/>
        <v>5.1302584613114278E-3</v>
      </c>
      <c r="K407" s="38">
        <f t="shared" si="53"/>
        <v>2.6319551879857497E-5</v>
      </c>
      <c r="L407" s="45">
        <f t="shared" si="49"/>
        <v>3.1939266792843243E-5</v>
      </c>
    </row>
    <row r="408" spans="1:12">
      <c r="A408" s="42">
        <v>36932</v>
      </c>
      <c r="B408" s="44">
        <v>97.89</v>
      </c>
      <c r="C408" s="44">
        <v>2.13954355948919E-2</v>
      </c>
      <c r="D408" s="43">
        <f t="shared" si="47"/>
        <v>364.91958882994669</v>
      </c>
      <c r="E408" s="39">
        <f t="shared" si="51"/>
        <v>1</v>
      </c>
      <c r="F408" s="40">
        <v>1</v>
      </c>
      <c r="G408" s="33">
        <f t="shared" si="52"/>
        <v>0.45999999999999375</v>
      </c>
      <c r="H408" s="35">
        <f t="shared" si="50"/>
        <v>4.6991521095106114E-3</v>
      </c>
      <c r="I408" s="35">
        <f t="shared" si="48"/>
        <v>1.15525326251876E-2</v>
      </c>
      <c r="J408" s="37">
        <f t="shared" si="46"/>
        <v>6.853380515676989E-3</v>
      </c>
      <c r="K408" s="38">
        <f t="shared" si="53"/>
        <v>4.6968824492660995E-5</v>
      </c>
      <c r="L408" s="45">
        <f t="shared" si="49"/>
        <v>3.1657748662462474E-5</v>
      </c>
    </row>
    <row r="409" spans="1:12">
      <c r="A409" s="42">
        <v>36933</v>
      </c>
      <c r="B409" s="44">
        <v>98.35</v>
      </c>
      <c r="C409" s="44">
        <v>1.1355569435545E-2</v>
      </c>
      <c r="D409" s="43">
        <f t="shared" si="47"/>
        <v>187.81795799145738</v>
      </c>
      <c r="E409" s="39">
        <f t="shared" si="51"/>
        <v>1</v>
      </c>
      <c r="F409" s="40">
        <v>1</v>
      </c>
      <c r="G409" s="33">
        <f t="shared" si="52"/>
        <v>0.15000000000000568</v>
      </c>
      <c r="H409" s="35">
        <f t="shared" si="50"/>
        <v>1.5251652262328998E-3</v>
      </c>
      <c r="I409" s="35">
        <f t="shared" si="48"/>
        <v>6.0150703843055492E-3</v>
      </c>
      <c r="J409" s="37">
        <f t="shared" si="46"/>
        <v>4.4899051580726494E-3</v>
      </c>
      <c r="K409" s="38">
        <f t="shared" si="53"/>
        <v>2.0159248328487383E-5</v>
      </c>
      <c r="L409" s="45">
        <f t="shared" si="49"/>
        <v>3.2026066349731774E-5</v>
      </c>
    </row>
    <row r="410" spans="1:12">
      <c r="A410" s="42">
        <v>36934</v>
      </c>
      <c r="B410" s="44">
        <v>98.5</v>
      </c>
      <c r="C410" s="44">
        <v>1.4547004777570999E-2</v>
      </c>
      <c r="D410" s="43">
        <f t="shared" si="47"/>
        <v>241.51531337741699</v>
      </c>
      <c r="E410" s="39">
        <f t="shared" si="51"/>
        <v>1</v>
      </c>
      <c r="F410" s="40">
        <v>1</v>
      </c>
      <c r="G410" s="33">
        <f t="shared" si="52"/>
        <v>0.26000000000000512</v>
      </c>
      <c r="H410" s="35">
        <f t="shared" si="50"/>
        <v>2.6395939086294937E-3</v>
      </c>
      <c r="I410" s="35">
        <f t="shared" si="48"/>
        <v>7.7752983017098853E-3</v>
      </c>
      <c r="J410" s="37">
        <f t="shared" si="46"/>
        <v>5.1357043930803916E-3</v>
      </c>
      <c r="K410" s="38">
        <f t="shared" si="53"/>
        <v>2.6375459613105235E-5</v>
      </c>
      <c r="L410" s="45">
        <f t="shared" si="49"/>
        <v>3.219381078979201E-5</v>
      </c>
    </row>
    <row r="411" spans="1:12">
      <c r="A411" s="42">
        <v>36935</v>
      </c>
      <c r="B411" s="44">
        <v>98.76</v>
      </c>
      <c r="C411" s="44">
        <v>-1.472288882956E-3</v>
      </c>
      <c r="D411" s="43">
        <f t="shared" si="47"/>
        <v>-32.956155235500894</v>
      </c>
      <c r="E411" s="39">
        <f t="shared" si="51"/>
        <v>-1</v>
      </c>
      <c r="F411" s="40">
        <v>-1</v>
      </c>
      <c r="G411" s="33">
        <f t="shared" si="52"/>
        <v>-0.21999999999999886</v>
      </c>
      <c r="H411" s="35">
        <f t="shared" si="50"/>
        <v>-2.2276225192385465E-3</v>
      </c>
      <c r="I411" s="35">
        <f t="shared" si="48"/>
        <v>-1.0601017288160088E-3</v>
      </c>
      <c r="J411" s="37">
        <f t="shared" si="46"/>
        <v>1.1675207904225378E-3</v>
      </c>
      <c r="K411" s="38">
        <f t="shared" si="53"/>
        <v>1.3631047960688673E-6</v>
      </c>
      <c r="L411" s="45">
        <f t="shared" si="49"/>
        <v>3.216703287263468E-5</v>
      </c>
    </row>
    <row r="412" spans="1:12">
      <c r="A412" s="42">
        <v>36936</v>
      </c>
      <c r="B412" s="44">
        <v>98.54</v>
      </c>
      <c r="C412" s="44">
        <v>2.0274492120593901E-2</v>
      </c>
      <c r="D412" s="43">
        <f t="shared" si="47"/>
        <v>339.92292926128681</v>
      </c>
      <c r="E412" s="39">
        <f t="shared" si="51"/>
        <v>1</v>
      </c>
      <c r="F412" s="40">
        <v>1</v>
      </c>
      <c r="G412" s="33">
        <f t="shared" si="52"/>
        <v>-0.10999999999999943</v>
      </c>
      <c r="H412" s="35">
        <f t="shared" si="50"/>
        <v>-1.1162979500710312E-3</v>
      </c>
      <c r="I412" s="35">
        <f t="shared" si="48"/>
        <v>1.0934279148042434E-2</v>
      </c>
      <c r="J412" s="37">
        <f t="shared" si="46"/>
        <v>1.2050577098113465E-2</v>
      </c>
      <c r="K412" s="38">
        <f t="shared" si="53"/>
        <v>1.4521640839757673E-4</v>
      </c>
      <c r="L412" s="45">
        <f t="shared" si="49"/>
        <v>3.2166936110501794E-5</v>
      </c>
    </row>
    <row r="413" spans="1:12">
      <c r="A413" s="42">
        <v>36937</v>
      </c>
      <c r="B413" s="44">
        <v>98.43</v>
      </c>
      <c r="C413" s="44">
        <v>5.1427696266140004E-3</v>
      </c>
      <c r="D413" s="43">
        <f t="shared" si="47"/>
        <v>77.921924341748436</v>
      </c>
      <c r="E413" s="39">
        <f t="shared" si="51"/>
        <v>1</v>
      </c>
      <c r="F413" s="40">
        <v>1</v>
      </c>
      <c r="G413" s="33">
        <f t="shared" si="52"/>
        <v>0.31999999999999318</v>
      </c>
      <c r="H413" s="35">
        <f t="shared" si="50"/>
        <v>3.2510413491820904E-3</v>
      </c>
      <c r="I413" s="35">
        <f t="shared" si="48"/>
        <v>2.5884167012695403E-3</v>
      </c>
      <c r="J413" s="37">
        <f t="shared" si="46"/>
        <v>-6.6262464791255011E-4</v>
      </c>
      <c r="K413" s="38">
        <f t="shared" si="53"/>
        <v>4.3907142402123099E-7</v>
      </c>
      <c r="L413" s="45">
        <f t="shared" si="49"/>
        <v>3.3218079804052499E-5</v>
      </c>
    </row>
    <row r="414" spans="1:12">
      <c r="A414" s="42">
        <v>36938</v>
      </c>
      <c r="B414" s="44">
        <v>98.75</v>
      </c>
      <c r="C414" s="44">
        <v>2.3796905802860001E-3</v>
      </c>
      <c r="D414" s="43">
        <f t="shared" si="47"/>
        <v>32.37864693504158</v>
      </c>
      <c r="E414" s="39">
        <f t="shared" si="51"/>
        <v>1</v>
      </c>
      <c r="F414" s="40">
        <v>1</v>
      </c>
      <c r="G414" s="33">
        <f t="shared" si="52"/>
        <v>0.5</v>
      </c>
      <c r="H414" s="35">
        <f t="shared" si="50"/>
        <v>5.0632911392405064E-3</v>
      </c>
      <c r="I414" s="35">
        <f t="shared" si="48"/>
        <v>1.0644475920429889E-3</v>
      </c>
      <c r="J414" s="37">
        <f t="shared" si="46"/>
        <v>-3.9988435471975175E-3</v>
      </c>
      <c r="K414" s="38">
        <f t="shared" si="53"/>
        <v>1.5990749714963224E-5</v>
      </c>
      <c r="L414" s="45">
        <f t="shared" si="49"/>
        <v>3.2874986844833143E-5</v>
      </c>
    </row>
    <row r="415" spans="1:12">
      <c r="A415" s="42">
        <v>36939</v>
      </c>
      <c r="B415" s="44">
        <v>99.25</v>
      </c>
      <c r="C415" s="44">
        <v>-5.2565052029859899E-3</v>
      </c>
      <c r="D415" s="43">
        <f t="shared" si="47"/>
        <v>-96.244897097278994</v>
      </c>
      <c r="E415" s="39">
        <f t="shared" si="51"/>
        <v>-1</v>
      </c>
      <c r="F415" s="40">
        <v>-1</v>
      </c>
      <c r="G415" s="33">
        <f t="shared" si="52"/>
        <v>0.12999999999999545</v>
      </c>
      <c r="H415" s="35">
        <f t="shared" si="50"/>
        <v>1.3098236775818182E-3</v>
      </c>
      <c r="I415" s="35">
        <f t="shared" si="48"/>
        <v>-3.1472764631113549E-3</v>
      </c>
      <c r="J415" s="37">
        <f t="shared" si="46"/>
        <v>-4.4571001406931727E-3</v>
      </c>
      <c r="K415" s="38">
        <f t="shared" si="53"/>
        <v>1.98657416641671E-5</v>
      </c>
      <c r="L415" s="45">
        <f t="shared" si="49"/>
        <v>3.2700709939252807E-5</v>
      </c>
    </row>
    <row r="416" spans="1:12">
      <c r="A416" s="42">
        <v>36940</v>
      </c>
      <c r="B416" s="44">
        <v>99.38</v>
      </c>
      <c r="C416" s="44">
        <v>-1.4117516345285E-2</v>
      </c>
      <c r="D416" s="43">
        <f t="shared" si="47"/>
        <v>-245.66731936460425</v>
      </c>
      <c r="E416" s="39">
        <f t="shared" si="51"/>
        <v>-1</v>
      </c>
      <c r="F416" s="40">
        <v>-1</v>
      </c>
      <c r="G416" s="33">
        <f t="shared" si="52"/>
        <v>-0.67999999999999261</v>
      </c>
      <c r="H416" s="35">
        <f t="shared" si="50"/>
        <v>-6.8424230227409205E-3</v>
      </c>
      <c r="I416" s="35">
        <f t="shared" si="48"/>
        <v>-8.034544265066574E-3</v>
      </c>
      <c r="J416" s="37">
        <f t="shared" si="46"/>
        <v>-1.1921212423256534E-3</v>
      </c>
      <c r="K416" s="38">
        <f t="shared" si="53"/>
        <v>1.4211530564040593E-6</v>
      </c>
      <c r="L416" s="45">
        <f t="shared" si="49"/>
        <v>3.2704977959002351E-5</v>
      </c>
    </row>
    <row r="417" spans="1:12">
      <c r="A417" s="42">
        <v>36941</v>
      </c>
      <c r="B417" s="44">
        <v>98.7</v>
      </c>
      <c r="C417" s="44">
        <v>6.8291542684090004E-3</v>
      </c>
      <c r="D417" s="43">
        <f t="shared" si="47"/>
        <v>107.76003686435462</v>
      </c>
      <c r="E417" s="39">
        <f t="shared" si="51"/>
        <v>1</v>
      </c>
      <c r="F417" s="40">
        <v>1</v>
      </c>
      <c r="G417" s="33">
        <f t="shared" si="52"/>
        <v>-0.21000000000000796</v>
      </c>
      <c r="H417" s="35">
        <f t="shared" si="50"/>
        <v>-2.1276595744681658E-3</v>
      </c>
      <c r="I417" s="35">
        <f t="shared" si="48"/>
        <v>3.5185377934565582E-3</v>
      </c>
      <c r="J417" s="37">
        <f t="shared" si="46"/>
        <v>5.646197367924724E-3</v>
      </c>
      <c r="K417" s="38">
        <f t="shared" si="53"/>
        <v>3.1879544717560084E-5</v>
      </c>
      <c r="L417" s="45">
        <f t="shared" si="49"/>
        <v>3.2651601612623769E-5</v>
      </c>
    </row>
    <row r="418" spans="1:12">
      <c r="A418" s="42">
        <v>36942</v>
      </c>
      <c r="B418" s="44">
        <v>98.49</v>
      </c>
      <c r="C418" s="44">
        <v>7.4719306767100004E-4</v>
      </c>
      <c r="D418" s="43">
        <f t="shared" si="47"/>
        <v>5.0450125327274433</v>
      </c>
      <c r="E418" s="39">
        <f t="shared" si="51"/>
        <v>1</v>
      </c>
      <c r="F418" s="40">
        <v>1</v>
      </c>
      <c r="G418" s="33">
        <f t="shared" si="52"/>
        <v>1.1300000000000097</v>
      </c>
      <c r="H418" s="35">
        <f t="shared" si="50"/>
        <v>1.1473246014823938E-2</v>
      </c>
      <c r="I418" s="35">
        <f t="shared" si="48"/>
        <v>1.6404780673076261E-4</v>
      </c>
      <c r="J418" s="37">
        <f t="shared" si="46"/>
        <v>-1.1309198208093176E-2</v>
      </c>
      <c r="K418" s="38">
        <f t="shared" si="53"/>
        <v>1.2789796410993791E-4</v>
      </c>
      <c r="L418" s="45">
        <f t="shared" si="49"/>
        <v>3.2516828385771083E-5</v>
      </c>
    </row>
    <row r="419" spans="1:12">
      <c r="A419" s="42">
        <v>36943</v>
      </c>
      <c r="B419" s="44">
        <v>99.62</v>
      </c>
      <c r="C419" s="44">
        <v>-3.63146773624012E-5</v>
      </c>
      <c r="D419" s="43">
        <f t="shared" si="47"/>
        <v>-8.068463091453081</v>
      </c>
      <c r="E419" s="39">
        <f t="shared" si="51"/>
        <v>-1</v>
      </c>
      <c r="F419" s="40">
        <v>1</v>
      </c>
      <c r="G419" s="33">
        <f t="shared" si="52"/>
        <v>-0.37000000000000455</v>
      </c>
      <c r="H419" s="35">
        <f t="shared" si="50"/>
        <v>-3.7141136318008887E-3</v>
      </c>
      <c r="I419" s="35">
        <f t="shared" si="48"/>
        <v>-2.6809386574780093E-4</v>
      </c>
      <c r="J419" s="37">
        <f t="shared" si="46"/>
        <v>3.446019766053088E-3</v>
      </c>
      <c r="K419" s="38">
        <f t="shared" si="53"/>
        <v>1.1875052228028579E-5</v>
      </c>
      <c r="L419" s="45">
        <f t="shared" si="49"/>
        <v>3.3227377098842115E-5</v>
      </c>
    </row>
    <row r="420" spans="1:12">
      <c r="A420" s="42">
        <v>36944</v>
      </c>
      <c r="B420" s="44">
        <v>99.25</v>
      </c>
      <c r="C420" s="44">
        <v>-1.3489151487823E-2</v>
      </c>
      <c r="D420" s="43">
        <f t="shared" si="47"/>
        <v>-233.74008109216624</v>
      </c>
      <c r="E420" s="39">
        <f t="shared" si="51"/>
        <v>-1</v>
      </c>
      <c r="F420" s="40">
        <v>-1</v>
      </c>
      <c r="G420" s="33">
        <f t="shared" si="52"/>
        <v>-0.90000000000000568</v>
      </c>
      <c r="H420" s="35">
        <f t="shared" si="50"/>
        <v>-9.0680100755668076E-3</v>
      </c>
      <c r="I420" s="35">
        <f t="shared" si="48"/>
        <v>-7.6879712513961002E-3</v>
      </c>
      <c r="J420" s="37">
        <f t="shared" si="46"/>
        <v>1.3800388241707075E-3</v>
      </c>
      <c r="K420" s="38">
        <f t="shared" si="53"/>
        <v>1.9045071562184689E-6</v>
      </c>
      <c r="L420" s="45">
        <f t="shared" si="49"/>
        <v>3.2891112279389732E-5</v>
      </c>
    </row>
    <row r="421" spans="1:12">
      <c r="A421" s="42">
        <v>36945</v>
      </c>
      <c r="B421" s="44">
        <v>98.35</v>
      </c>
      <c r="C421" s="44">
        <v>-2.0021893173801E-2</v>
      </c>
      <c r="D421" s="43">
        <f t="shared" si="47"/>
        <v>-343.66778239877794</v>
      </c>
      <c r="E421" s="39">
        <f t="shared" si="51"/>
        <v>-1</v>
      </c>
      <c r="F421" s="40">
        <v>-1</v>
      </c>
      <c r="G421" s="33">
        <f t="shared" si="52"/>
        <v>-0.94999999999998863</v>
      </c>
      <c r="H421" s="35">
        <f t="shared" si="50"/>
        <v>-9.6593797661412174E-3</v>
      </c>
      <c r="I421" s="35">
        <f t="shared" si="48"/>
        <v>-1.1291088050105749E-2</v>
      </c>
      <c r="J421" s="37">
        <f t="shared" si="46"/>
        <v>-1.6317082839645315E-3</v>
      </c>
      <c r="K421" s="38">
        <f t="shared" si="53"/>
        <v>2.662471923958476E-6</v>
      </c>
      <c r="L421" s="45">
        <f t="shared" si="49"/>
        <v>3.2854659727760093E-5</v>
      </c>
    </row>
    <row r="422" spans="1:12">
      <c r="A422" s="42">
        <v>36946</v>
      </c>
      <c r="B422" s="44">
        <v>97.4</v>
      </c>
      <c r="C422" s="44">
        <v>-1.1098514080428E-2</v>
      </c>
      <c r="D422" s="43">
        <f t="shared" si="47"/>
        <v>-196.27632393093083</v>
      </c>
      <c r="E422" s="39">
        <f t="shared" si="51"/>
        <v>-1</v>
      </c>
      <c r="F422" s="40">
        <v>-1</v>
      </c>
      <c r="G422" s="33">
        <f t="shared" si="52"/>
        <v>-1.2700000000000102</v>
      </c>
      <c r="H422" s="35">
        <f t="shared" si="50"/>
        <v>-1.3039014373716736E-2</v>
      </c>
      <c r="I422" s="35">
        <f t="shared" si="48"/>
        <v>-6.3694213658714183E-3</v>
      </c>
      <c r="J422" s="37">
        <f t="shared" si="46"/>
        <v>6.6695930078453178E-3</v>
      </c>
      <c r="K422" s="38">
        <f t="shared" si="53"/>
        <v>4.4483470890299153E-5</v>
      </c>
      <c r="L422" s="45">
        <f t="shared" si="49"/>
        <v>3.2451297427563411E-5</v>
      </c>
    </row>
    <row r="423" spans="1:12">
      <c r="A423" s="42">
        <v>36947</v>
      </c>
      <c r="B423" s="44">
        <v>96.13</v>
      </c>
      <c r="C423" s="44">
        <v>8.8675200008810004E-3</v>
      </c>
      <c r="D423" s="43">
        <f t="shared" si="47"/>
        <v>142.18569715318148</v>
      </c>
      <c r="E423" s="39">
        <f t="shared" si="51"/>
        <v>1</v>
      </c>
      <c r="F423" s="40">
        <v>1</v>
      </c>
      <c r="G423" s="33">
        <f t="shared" si="52"/>
        <v>-0.22999999999998977</v>
      </c>
      <c r="H423" s="35">
        <f t="shared" si="50"/>
        <v>-2.3925933631539558E-3</v>
      </c>
      <c r="I423" s="35">
        <f t="shared" si="48"/>
        <v>4.6427931468173483E-3</v>
      </c>
      <c r="J423" s="37">
        <f t="shared" si="46"/>
        <v>7.0353865099713041E-3</v>
      </c>
      <c r="K423" s="38">
        <f t="shared" si="53"/>
        <v>4.9496663344686209E-5</v>
      </c>
      <c r="L423" s="45">
        <f t="shared" si="49"/>
        <v>3.2653025161985946E-5</v>
      </c>
    </row>
    <row r="424" spans="1:12">
      <c r="A424" s="42">
        <v>36948</v>
      </c>
      <c r="B424" s="44">
        <v>95.9</v>
      </c>
      <c r="C424" s="44">
        <v>1.9039377977106E-2</v>
      </c>
      <c r="D424" s="43">
        <f t="shared" si="47"/>
        <v>311.17156732506447</v>
      </c>
      <c r="E424" s="39">
        <f t="shared" si="51"/>
        <v>1</v>
      </c>
      <c r="F424" s="40">
        <v>1</v>
      </c>
      <c r="G424" s="33">
        <f t="shared" si="52"/>
        <v>0.93999999999999773</v>
      </c>
      <c r="H424" s="35">
        <f t="shared" si="50"/>
        <v>9.8018769551616019E-3</v>
      </c>
      <c r="I424" s="35">
        <f t="shared" si="48"/>
        <v>1.0253055133280415E-2</v>
      </c>
      <c r="J424" s="37">
        <f t="shared" si="46"/>
        <v>4.511781781188131E-4</v>
      </c>
      <c r="K424" s="38">
        <f t="shared" si="53"/>
        <v>2.0356174841061144E-7</v>
      </c>
      <c r="L424" s="45">
        <f t="shared" si="49"/>
        <v>3.2949845711866056E-5</v>
      </c>
    </row>
    <row r="425" spans="1:12">
      <c r="A425" s="42">
        <v>36949</v>
      </c>
      <c r="B425" s="44">
        <v>96.84</v>
      </c>
      <c r="C425" s="44">
        <v>-6.523781225845E-3</v>
      </c>
      <c r="D425" s="43">
        <f t="shared" si="47"/>
        <v>-117.70702299474101</v>
      </c>
      <c r="E425" s="39">
        <f t="shared" si="51"/>
        <v>-1</v>
      </c>
      <c r="F425" s="40">
        <v>-1</v>
      </c>
      <c r="G425" s="33">
        <f t="shared" si="52"/>
        <v>0.22999999999998977</v>
      </c>
      <c r="H425" s="35">
        <f t="shared" si="50"/>
        <v>2.3750516315571022E-3</v>
      </c>
      <c r="I425" s="35">
        <f t="shared" si="48"/>
        <v>-3.8462392793460923E-3</v>
      </c>
      <c r="J425" s="37">
        <f t="shared" si="46"/>
        <v>-6.221290910903194E-3</v>
      </c>
      <c r="K425" s="38">
        <f t="shared" si="53"/>
        <v>3.870446059808669E-5</v>
      </c>
      <c r="L425" s="45">
        <f t="shared" si="49"/>
        <v>3.2676378872634787E-5</v>
      </c>
    </row>
    <row r="426" spans="1:12">
      <c r="A426" s="42">
        <v>36950</v>
      </c>
      <c r="B426" s="44">
        <v>97.07</v>
      </c>
      <c r="C426" s="44">
        <v>-3.2941492610420002E-3</v>
      </c>
      <c r="D426" s="43">
        <f t="shared" si="47"/>
        <v>-63.723285929140907</v>
      </c>
      <c r="E426" s="39">
        <f t="shared" si="51"/>
        <v>-1</v>
      </c>
      <c r="F426" s="40">
        <v>-1</v>
      </c>
      <c r="G426" s="33">
        <f t="shared" si="52"/>
        <v>-0.3399999999999892</v>
      </c>
      <c r="H426" s="35">
        <f t="shared" si="50"/>
        <v>-3.5026269702275598E-3</v>
      </c>
      <c r="I426" s="35">
        <f t="shared" si="48"/>
        <v>-2.0649441133350657E-3</v>
      </c>
      <c r="J426" s="37">
        <f t="shared" si="46"/>
        <v>1.437682856892494E-3</v>
      </c>
      <c r="K426" s="38">
        <f t="shared" si="53"/>
        <v>2.0669319970025635E-6</v>
      </c>
      <c r="L426" s="45">
        <f t="shared" si="49"/>
        <v>3.2404859279090607E-5</v>
      </c>
    </row>
    <row r="427" spans="1:12">
      <c r="A427" s="42">
        <v>36951</v>
      </c>
      <c r="B427" s="44">
        <v>96.73</v>
      </c>
      <c r="C427" s="44">
        <v>-1.5700444150333E-2</v>
      </c>
      <c r="D427" s="43">
        <f t="shared" si="47"/>
        <v>-277.45439122127243</v>
      </c>
      <c r="E427" s="39">
        <f t="shared" si="51"/>
        <v>-1</v>
      </c>
      <c r="F427" s="40">
        <v>-1</v>
      </c>
      <c r="G427" s="33">
        <f t="shared" si="52"/>
        <v>-0.53000000000000114</v>
      </c>
      <c r="H427" s="35">
        <f t="shared" si="50"/>
        <v>-5.4791688204280072E-3</v>
      </c>
      <c r="I427" s="35">
        <f t="shared" si="48"/>
        <v>-8.9076040062400375E-3</v>
      </c>
      <c r="J427" s="37">
        <f t="shared" si="46"/>
        <v>-3.4284351858120303E-3</v>
      </c>
      <c r="K427" s="38">
        <f t="shared" si="53"/>
        <v>1.1754167823313971E-5</v>
      </c>
      <c r="L427" s="45">
        <f t="shared" si="49"/>
        <v>3.2104750503430096E-5</v>
      </c>
    </row>
    <row r="428" spans="1:12">
      <c r="A428" s="42">
        <v>36952</v>
      </c>
      <c r="B428" s="44">
        <v>96.2</v>
      </c>
      <c r="C428" s="44">
        <v>-1.0118345937519001E-2</v>
      </c>
      <c r="D428" s="43">
        <f t="shared" si="47"/>
        <v>-190.77817804381823</v>
      </c>
      <c r="E428" s="39">
        <f t="shared" si="51"/>
        <v>-1</v>
      </c>
      <c r="F428" s="40">
        <v>-1</v>
      </c>
      <c r="G428" s="33">
        <f t="shared" si="52"/>
        <v>-0.21000000000000796</v>
      </c>
      <c r="H428" s="35">
        <f t="shared" si="50"/>
        <v>-2.1829521829522655E-3</v>
      </c>
      <c r="I428" s="35">
        <f t="shared" si="48"/>
        <v>-5.8288121590423965E-3</v>
      </c>
      <c r="J428" s="37">
        <f t="shared" si="46"/>
        <v>-3.645859976090131E-3</v>
      </c>
      <c r="K428" s="38">
        <f t="shared" si="53"/>
        <v>1.3292294965255931E-5</v>
      </c>
      <c r="L428" s="45">
        <f t="shared" si="49"/>
        <v>3.0552824326184862E-5</v>
      </c>
    </row>
    <row r="429" spans="1:12">
      <c r="A429" s="42">
        <v>36953</v>
      </c>
      <c r="B429" s="44">
        <v>95.99</v>
      </c>
      <c r="C429" s="44">
        <v>3.19764775611299E-3</v>
      </c>
      <c r="D429" s="43">
        <f t="shared" si="47"/>
        <v>49.92525632734322</v>
      </c>
      <c r="E429" s="39">
        <f t="shared" si="51"/>
        <v>1</v>
      </c>
      <c r="F429" s="40">
        <v>1</v>
      </c>
      <c r="G429" s="33">
        <f t="shared" si="52"/>
        <v>0.29000000000000625</v>
      </c>
      <c r="H429" s="35">
        <f t="shared" si="50"/>
        <v>3.0211480362538419E-3</v>
      </c>
      <c r="I429" s="35">
        <f t="shared" si="48"/>
        <v>1.5155897590711518E-3</v>
      </c>
      <c r="J429" s="37">
        <f t="shared" si="46"/>
        <v>-1.5055582771826902E-3</v>
      </c>
      <c r="K429" s="38">
        <f t="shared" si="53"/>
        <v>2.2667057259933102E-6</v>
      </c>
      <c r="L429" s="45">
        <f t="shared" si="49"/>
        <v>3.0357175316916479E-5</v>
      </c>
    </row>
    <row r="430" spans="1:12">
      <c r="A430" s="42">
        <v>36954</v>
      </c>
      <c r="B430" s="44">
        <v>96.28</v>
      </c>
      <c r="C430" s="44">
        <v>-7.7322298963820001E-3</v>
      </c>
      <c r="D430" s="43">
        <f t="shared" si="47"/>
        <v>-149.25352418639818</v>
      </c>
      <c r="E430" s="39">
        <f t="shared" si="51"/>
        <v>-1</v>
      </c>
      <c r="F430" s="40">
        <v>-1</v>
      </c>
      <c r="G430" s="33">
        <f t="shared" si="52"/>
        <v>-0.79000000000000625</v>
      </c>
      <c r="H430" s="35">
        <f t="shared" si="50"/>
        <v>-8.2052347320316389E-3</v>
      </c>
      <c r="I430" s="35">
        <f t="shared" si="48"/>
        <v>-4.5127560213957746E-3</v>
      </c>
      <c r="J430" s="37">
        <f t="shared" si="46"/>
        <v>3.6924787106358643E-3</v>
      </c>
      <c r="K430" s="38">
        <f t="shared" si="53"/>
        <v>1.3634399028499094E-5</v>
      </c>
      <c r="L430" s="45">
        <f t="shared" si="49"/>
        <v>3.023550730875829E-5</v>
      </c>
    </row>
    <row r="431" spans="1:12">
      <c r="A431" s="42">
        <v>36955</v>
      </c>
      <c r="B431" s="44">
        <v>95.49</v>
      </c>
      <c r="C431" s="44">
        <v>1.0202664844199999E-3</v>
      </c>
      <c r="D431" s="43">
        <f t="shared" si="47"/>
        <v>10.369407865972541</v>
      </c>
      <c r="E431" s="39">
        <f t="shared" si="51"/>
        <v>1</v>
      </c>
      <c r="F431" s="40">
        <v>1</v>
      </c>
      <c r="G431" s="33">
        <f t="shared" si="52"/>
        <v>0.57000000000000739</v>
      </c>
      <c r="H431" s="35">
        <f t="shared" si="50"/>
        <v>5.9692114357525125E-3</v>
      </c>
      <c r="I431" s="35">
        <f t="shared" si="48"/>
        <v>3.1466074421782975E-4</v>
      </c>
      <c r="J431" s="37">
        <f t="shared" si="46"/>
        <v>-5.6545506915346832E-3</v>
      </c>
      <c r="K431" s="38">
        <f t="shared" si="53"/>
        <v>3.1973943523135361E-5</v>
      </c>
      <c r="L431" s="45">
        <f t="shared" si="49"/>
        <v>3.0345102467267827E-5</v>
      </c>
    </row>
    <row r="432" spans="1:12">
      <c r="A432" s="42">
        <v>36956</v>
      </c>
      <c r="B432" s="44">
        <v>96.06</v>
      </c>
      <c r="C432" s="44">
        <v>1.2325096651485E-2</v>
      </c>
      <c r="D432" s="43">
        <f t="shared" si="47"/>
        <v>215.54644602493943</v>
      </c>
      <c r="E432" s="39">
        <f t="shared" si="51"/>
        <v>1</v>
      </c>
      <c r="F432" s="40">
        <v>1</v>
      </c>
      <c r="G432" s="33">
        <f t="shared" si="52"/>
        <v>0.5</v>
      </c>
      <c r="H432" s="35">
        <f t="shared" si="50"/>
        <v>5.2050801582344368E-3</v>
      </c>
      <c r="I432" s="35">
        <f t="shared" si="48"/>
        <v>6.5498106153570445E-3</v>
      </c>
      <c r="J432" s="37">
        <f t="shared" si="46"/>
        <v>1.3447304571226077E-3</v>
      </c>
      <c r="K432" s="38">
        <f t="shared" si="53"/>
        <v>1.8083000023131774E-6</v>
      </c>
      <c r="L432" s="45">
        <f t="shared" si="49"/>
        <v>3.0387003525909259E-5</v>
      </c>
    </row>
    <row r="433" spans="1:12">
      <c r="A433" s="42">
        <v>36957</v>
      </c>
      <c r="B433" s="44">
        <v>96.56</v>
      </c>
      <c r="C433" s="44">
        <v>-1.87607814984E-3</v>
      </c>
      <c r="D433" s="43">
        <f t="shared" si="47"/>
        <v>-43.302340162629328</v>
      </c>
      <c r="E433" s="39">
        <f t="shared" si="51"/>
        <v>-1</v>
      </c>
      <c r="F433" s="40">
        <v>-1</v>
      </c>
      <c r="G433" s="33">
        <f t="shared" si="52"/>
        <v>-0.57000000000000739</v>
      </c>
      <c r="H433" s="35">
        <f t="shared" si="50"/>
        <v>-5.9030654515328023E-3</v>
      </c>
      <c r="I433" s="35">
        <f t="shared" si="48"/>
        <v>-1.2828106557235611E-3</v>
      </c>
      <c r="J433" s="37">
        <f t="shared" si="46"/>
        <v>4.6202547958092413E-3</v>
      </c>
      <c r="K433" s="38">
        <f t="shared" si="53"/>
        <v>2.1346754378198294E-5</v>
      </c>
      <c r="L433" s="45">
        <f t="shared" si="49"/>
        <v>2.9624511075053835E-5</v>
      </c>
    </row>
    <row r="434" spans="1:12">
      <c r="A434" s="42">
        <v>36958</v>
      </c>
      <c r="B434" s="44">
        <v>95.99</v>
      </c>
      <c r="C434" s="44">
        <v>-1.1599896934333E-2</v>
      </c>
      <c r="D434" s="43">
        <f t="shared" si="47"/>
        <v>-223.00488043493658</v>
      </c>
      <c r="E434" s="39">
        <f t="shared" si="51"/>
        <v>-1</v>
      </c>
      <c r="F434" s="40">
        <v>-1</v>
      </c>
      <c r="G434" s="33">
        <f t="shared" si="52"/>
        <v>-1.0699999999999932</v>
      </c>
      <c r="H434" s="35">
        <f t="shared" si="50"/>
        <v>-1.114699447859145E-2</v>
      </c>
      <c r="I434" s="35">
        <f t="shared" si="48"/>
        <v>-6.6459577835546232E-3</v>
      </c>
      <c r="J434" s="37">
        <f t="shared" si="46"/>
        <v>4.5010366950368266E-3</v>
      </c>
      <c r="K434" s="38">
        <f t="shared" si="53"/>
        <v>2.0259331330068041E-5</v>
      </c>
      <c r="L434" s="45">
        <f t="shared" si="49"/>
        <v>2.980184904739622E-5</v>
      </c>
    </row>
    <row r="435" spans="1:12">
      <c r="A435" s="42">
        <v>36959</v>
      </c>
      <c r="B435" s="44">
        <v>94.92</v>
      </c>
      <c r="C435" s="44">
        <v>1.6637112549105E-2</v>
      </c>
      <c r="D435" s="43">
        <f t="shared" si="47"/>
        <v>309.97620342977717</v>
      </c>
      <c r="E435" s="39">
        <f t="shared" si="51"/>
        <v>1</v>
      </c>
      <c r="F435" s="40">
        <v>1</v>
      </c>
      <c r="G435" s="33">
        <f t="shared" si="52"/>
        <v>1.2800000000000011</v>
      </c>
      <c r="H435" s="35">
        <f t="shared" si="50"/>
        <v>1.3485040033712611E-2</v>
      </c>
      <c r="I435" s="35">
        <f t="shared" si="48"/>
        <v>8.9280918430330036E-3</v>
      </c>
      <c r="J435" s="37">
        <f t="shared" si="46"/>
        <v>-4.5569481906796074E-3</v>
      </c>
      <c r="K435" s="38">
        <f t="shared" si="53"/>
        <v>2.0765776812538148E-5</v>
      </c>
      <c r="L435" s="45">
        <f t="shared" si="49"/>
        <v>2.8802507238448699E-5</v>
      </c>
    </row>
    <row r="436" spans="1:12">
      <c r="A436" s="42">
        <v>36960</v>
      </c>
      <c r="B436" s="44">
        <v>96.2</v>
      </c>
      <c r="C436" s="44">
        <v>6.0694278135529998E-3</v>
      </c>
      <c r="D436" s="43">
        <f t="shared" si="47"/>
        <v>107.20426871569131</v>
      </c>
      <c r="E436" s="39">
        <f t="shared" si="51"/>
        <v>1</v>
      </c>
      <c r="F436" s="40">
        <v>1</v>
      </c>
      <c r="G436" s="33">
        <f t="shared" si="52"/>
        <v>0.35999999999999943</v>
      </c>
      <c r="H436" s="35">
        <f t="shared" si="50"/>
        <v>3.7422037422037363E-3</v>
      </c>
      <c r="I436" s="35">
        <f t="shared" si="48"/>
        <v>3.0995126301332702E-3</v>
      </c>
      <c r="J436" s="37">
        <f t="shared" si="46"/>
        <v>-6.4269111207046611E-4</v>
      </c>
      <c r="K436" s="38">
        <f t="shared" si="53"/>
        <v>4.1305186553437244E-7</v>
      </c>
      <c r="L436" s="45">
        <f t="shared" si="49"/>
        <v>2.8912212799597219E-5</v>
      </c>
    </row>
    <row r="437" spans="1:12">
      <c r="A437" s="42">
        <v>36961</v>
      </c>
      <c r="B437" s="44">
        <v>96.56</v>
      </c>
      <c r="C437" s="44">
        <v>2.0510446145929999E-3</v>
      </c>
      <c r="D437" s="43">
        <f t="shared" si="47"/>
        <v>30.946079999589454</v>
      </c>
      <c r="E437" s="39">
        <f t="shared" si="51"/>
        <v>1</v>
      </c>
      <c r="F437" s="40">
        <v>1</v>
      </c>
      <c r="G437" s="33">
        <f t="shared" si="52"/>
        <v>-0.21999999999999886</v>
      </c>
      <c r="H437" s="35">
        <f t="shared" si="50"/>
        <v>-2.2783761391880577E-3</v>
      </c>
      <c r="I437" s="35">
        <f t="shared" si="48"/>
        <v>8.831837587647979E-4</v>
      </c>
      <c r="J437" s="37">
        <f t="shared" si="46"/>
        <v>3.1615598979528557E-3</v>
      </c>
      <c r="K437" s="38">
        <f t="shared" si="53"/>
        <v>9.9954609883436707E-6</v>
      </c>
      <c r="L437" s="45">
        <f t="shared" si="49"/>
        <v>2.8539438881322437E-5</v>
      </c>
    </row>
    <row r="438" spans="1:12">
      <c r="A438" s="42">
        <v>36962</v>
      </c>
      <c r="B438" s="44">
        <v>96.34</v>
      </c>
      <c r="C438" s="44">
        <v>3.1588507987559901E-3</v>
      </c>
      <c r="D438" s="43">
        <f t="shared" si="47"/>
        <v>54.398587707275652</v>
      </c>
      <c r="E438" s="39">
        <f t="shared" si="51"/>
        <v>1</v>
      </c>
      <c r="F438" s="40">
        <v>1</v>
      </c>
      <c r="G438" s="33">
        <f t="shared" si="52"/>
        <v>0.67000000000000171</v>
      </c>
      <c r="H438" s="35">
        <f t="shared" si="50"/>
        <v>6.9545360182686495E-3</v>
      </c>
      <c r="I438" s="35">
        <f t="shared" si="48"/>
        <v>1.4941913974779058E-3</v>
      </c>
      <c r="J438" s="37">
        <f t="shared" si="46"/>
        <v>-5.4603446207907441E-3</v>
      </c>
      <c r="K438" s="38">
        <f t="shared" si="53"/>
        <v>2.9815363377798414E-5</v>
      </c>
      <c r="L438" s="45">
        <f t="shared" si="49"/>
        <v>2.746746672024469E-5</v>
      </c>
    </row>
    <row r="439" spans="1:12">
      <c r="A439" s="42">
        <v>36963</v>
      </c>
      <c r="B439" s="44">
        <v>97.01</v>
      </c>
      <c r="C439" s="44">
        <v>-2.173681552124E-3</v>
      </c>
      <c r="D439" s="43">
        <f t="shared" si="47"/>
        <v>-52.363023994799626</v>
      </c>
      <c r="E439" s="39">
        <f t="shared" si="51"/>
        <v>-1</v>
      </c>
      <c r="F439" s="40">
        <v>-1</v>
      </c>
      <c r="G439" s="33">
        <f t="shared" si="52"/>
        <v>0.28999999999999204</v>
      </c>
      <c r="H439" s="35">
        <f t="shared" si="50"/>
        <v>2.9893825378826105E-3</v>
      </c>
      <c r="I439" s="35">
        <f t="shared" si="48"/>
        <v>-1.4469530433560357E-3</v>
      </c>
      <c r="J439" s="37">
        <f t="shared" si="46"/>
        <v>-4.4363355812386462E-3</v>
      </c>
      <c r="K439" s="38">
        <f t="shared" si="53"/>
        <v>1.9681073389364037E-5</v>
      </c>
      <c r="L439" s="45">
        <f t="shared" si="49"/>
        <v>2.7633106970669574E-5</v>
      </c>
    </row>
    <row r="440" spans="1:12">
      <c r="A440" s="42">
        <v>36964</v>
      </c>
      <c r="B440" s="44">
        <v>97.3</v>
      </c>
      <c r="C440" s="44">
        <v>6.9147371112260004E-3</v>
      </c>
      <c r="D440" s="43">
        <f t="shared" si="47"/>
        <v>128.62914145566415</v>
      </c>
      <c r="E440" s="39">
        <f t="shared" si="51"/>
        <v>1</v>
      </c>
      <c r="F440" s="40">
        <v>1</v>
      </c>
      <c r="G440" s="33">
        <f t="shared" si="52"/>
        <v>0.35999999999999943</v>
      </c>
      <c r="H440" s="35">
        <f t="shared" si="50"/>
        <v>3.6998972250770756E-3</v>
      </c>
      <c r="I440" s="35">
        <f t="shared" si="48"/>
        <v>3.5657407892978202E-3</v>
      </c>
      <c r="J440" s="37">
        <f t="shared" si="46"/>
        <v>-1.3415643577925542E-4</v>
      </c>
      <c r="K440" s="38">
        <f t="shared" si="53"/>
        <v>1.7997949260993483E-8</v>
      </c>
      <c r="L440" s="45">
        <f t="shared" si="49"/>
        <v>2.7721096082467897E-5</v>
      </c>
    </row>
    <row r="441" spans="1:12">
      <c r="A441" s="42">
        <v>36965</v>
      </c>
      <c r="B441" s="44">
        <v>97.66</v>
      </c>
      <c r="C441" s="44">
        <v>-1.3904564699648901E-2</v>
      </c>
      <c r="D441" s="43">
        <f t="shared" si="47"/>
        <v>-288.89087396768014</v>
      </c>
      <c r="E441" s="39">
        <f t="shared" si="51"/>
        <v>-1</v>
      </c>
      <c r="F441" s="40">
        <v>-1</v>
      </c>
      <c r="G441" s="33">
        <f t="shared" si="52"/>
        <v>-1.2599999999999909</v>
      </c>
      <c r="H441" s="35">
        <f t="shared" si="50"/>
        <v>-1.290190456686454E-2</v>
      </c>
      <c r="I441" s="35">
        <f t="shared" si="48"/>
        <v>-7.9170913351043776E-3</v>
      </c>
      <c r="J441" s="37">
        <f t="shared" ref="J441:J501" si="54" xml:space="preserve"> I441-H441</f>
        <v>4.9848132317601625E-3</v>
      </c>
      <c r="K441" s="38">
        <f t="shared" si="53"/>
        <v>2.4848362955531197E-5</v>
      </c>
      <c r="L441" s="45">
        <f t="shared" si="49"/>
        <v>2.7405127847652633E-5</v>
      </c>
    </row>
    <row r="442" spans="1:12">
      <c r="A442" s="42">
        <v>36966</v>
      </c>
      <c r="B442" s="44">
        <v>96.4</v>
      </c>
      <c r="C442" s="44">
        <v>-2.09237034199E-4</v>
      </c>
      <c r="D442" s="43">
        <f t="shared" si="47"/>
        <v>-13.163657602354892</v>
      </c>
      <c r="E442" s="39">
        <f t="shared" si="51"/>
        <v>-1</v>
      </c>
      <c r="F442" s="40">
        <v>1</v>
      </c>
      <c r="G442" s="33">
        <f t="shared" si="52"/>
        <v>-4.0000000000006253E-2</v>
      </c>
      <c r="H442" s="35">
        <f t="shared" si="50"/>
        <v>-4.1493775933616441E-4</v>
      </c>
      <c r="I442" s="35">
        <f t="shared" si="48"/>
        <v>-3.6346874489352927E-4</v>
      </c>
      <c r="J442" s="37">
        <f t="shared" si="54"/>
        <v>5.1469014442635135E-5</v>
      </c>
      <c r="K442" s="38">
        <f t="shared" si="53"/>
        <v>2.6490594476961843E-9</v>
      </c>
      <c r="L442" s="45">
        <f t="shared" si="49"/>
        <v>2.7611531374722713E-5</v>
      </c>
    </row>
    <row r="443" spans="1:12">
      <c r="A443" s="42">
        <v>36967</v>
      </c>
      <c r="B443" s="44">
        <v>96.36</v>
      </c>
      <c r="C443" s="44">
        <v>-1.1838585573298E-2</v>
      </c>
      <c r="D443" s="43">
        <f t="shared" ref="D443:D501" si="55" xml:space="preserve"> I443/L443</f>
        <v>-264.49768360085176</v>
      </c>
      <c r="E443" s="39">
        <f t="shared" si="51"/>
        <v>-1</v>
      </c>
      <c r="F443" s="40">
        <v>-1</v>
      </c>
      <c r="G443" s="33">
        <f t="shared" si="52"/>
        <v>-0.40999999999999659</v>
      </c>
      <c r="H443" s="35">
        <f t="shared" si="50"/>
        <v>-4.2548775425487401E-3</v>
      </c>
      <c r="I443" s="35">
        <f t="shared" ref="I443:I501" si="56" xml:space="preserve"> _xlfn.FORECAST.LINEAR(C443,H$2:H$121,C$2:C$121)</f>
        <v>-6.7776058856924897E-3</v>
      </c>
      <c r="J443" s="37">
        <f t="shared" si="54"/>
        <v>-2.5227283431437496E-3</v>
      </c>
      <c r="K443" s="38">
        <f t="shared" si="53"/>
        <v>6.3641582933008079E-6</v>
      </c>
      <c r="L443" s="45">
        <f t="shared" si="49"/>
        <v>2.5624443259474594E-5</v>
      </c>
    </row>
    <row r="444" spans="1:12">
      <c r="A444" s="42">
        <v>36968</v>
      </c>
      <c r="B444" s="44">
        <v>95.95</v>
      </c>
      <c r="C444" s="44">
        <v>-7.0655264627500004E-4</v>
      </c>
      <c r="D444" s="43">
        <f t="shared" si="55"/>
        <v>-24.867484004984938</v>
      </c>
      <c r="E444" s="39">
        <f t="shared" si="51"/>
        <v>-1</v>
      </c>
      <c r="F444" s="40">
        <v>1</v>
      </c>
      <c r="G444" s="33">
        <f t="shared" si="52"/>
        <v>-0.49000000000000909</v>
      </c>
      <c r="H444" s="35">
        <f t="shared" si="50"/>
        <v>-5.1068264721209908E-3</v>
      </c>
      <c r="I444" s="35">
        <f t="shared" si="56"/>
        <v>-6.3776188585419895E-4</v>
      </c>
      <c r="J444" s="37">
        <f t="shared" si="54"/>
        <v>4.4690645862667921E-3</v>
      </c>
      <c r="K444" s="38">
        <f t="shared" si="53"/>
        <v>1.9972538276223973E-5</v>
      </c>
      <c r="L444" s="45">
        <f t="shared" ref="L444:L500" si="57" xml:space="preserve"> AVERAGE(K324:K443)</f>
        <v>2.5646417857405806E-5</v>
      </c>
    </row>
    <row r="445" spans="1:12">
      <c r="A445" s="42">
        <v>36969</v>
      </c>
      <c r="B445" s="44">
        <v>95.46</v>
      </c>
      <c r="C445" s="44">
        <v>6.420565179137E-3</v>
      </c>
      <c r="D445" s="43">
        <f t="shared" si="55"/>
        <v>130.4391669240857</v>
      </c>
      <c r="E445" s="39">
        <f t="shared" si="51"/>
        <v>1</v>
      </c>
      <c r="F445" s="40">
        <v>1</v>
      </c>
      <c r="G445" s="33">
        <f t="shared" si="52"/>
        <v>1.5500000000000114</v>
      </c>
      <c r="H445" s="35">
        <f t="shared" si="50"/>
        <v>1.6237167399958216E-2</v>
      </c>
      <c r="I445" s="35">
        <f t="shared" si="56"/>
        <v>3.2931815369118722E-3</v>
      </c>
      <c r="J445" s="37">
        <f t="shared" si="54"/>
        <v>-1.2943985863046344E-2</v>
      </c>
      <c r="K445" s="38">
        <f t="shared" si="53"/>
        <v>1.6754677002274362E-4</v>
      </c>
      <c r="L445" s="45">
        <f t="shared" si="57"/>
        <v>2.5246876490927538E-5</v>
      </c>
    </row>
    <row r="446" spans="1:12">
      <c r="A446" s="42">
        <v>36970</v>
      </c>
      <c r="B446" s="44">
        <v>97.01</v>
      </c>
      <c r="C446" s="44">
        <v>-1.717328780049E-3</v>
      </c>
      <c r="D446" s="43">
        <f t="shared" si="55"/>
        <v>-45.330866576186189</v>
      </c>
      <c r="E446" s="39">
        <f t="shared" si="51"/>
        <v>-1</v>
      </c>
      <c r="F446" s="40">
        <v>-1</v>
      </c>
      <c r="G446" s="33">
        <f t="shared" si="52"/>
        <v>-0.12000000000000455</v>
      </c>
      <c r="H446" s="35">
        <f t="shared" si="50"/>
        <v>-1.2369858777446093E-3</v>
      </c>
      <c r="I446" s="35">
        <f t="shared" si="56"/>
        <v>-1.1952528509650692E-3</v>
      </c>
      <c r="J446" s="37">
        <f t="shared" si="54"/>
        <v>4.1733026779540135E-5</v>
      </c>
      <c r="K446" s="38">
        <f t="shared" si="53"/>
        <v>1.741645524181814E-9</v>
      </c>
      <c r="L446" s="45">
        <f t="shared" si="57"/>
        <v>2.6367306456765933E-5</v>
      </c>
    </row>
    <row r="447" spans="1:12">
      <c r="A447" s="42">
        <v>36971</v>
      </c>
      <c r="B447" s="44">
        <v>96.89</v>
      </c>
      <c r="C447" s="44">
        <v>1.7563812184561E-2</v>
      </c>
      <c r="D447" s="43">
        <f t="shared" si="55"/>
        <v>360.897876795211</v>
      </c>
      <c r="E447" s="39">
        <f t="shared" si="51"/>
        <v>1</v>
      </c>
      <c r="F447" s="40">
        <v>1</v>
      </c>
      <c r="G447" s="33">
        <f t="shared" si="52"/>
        <v>0.34999999999999432</v>
      </c>
      <c r="H447" s="35">
        <f t="shared" si="50"/>
        <v>3.6123438951387583E-3</v>
      </c>
      <c r="I447" s="35">
        <f t="shared" si="56"/>
        <v>9.4392106327191982E-3</v>
      </c>
      <c r="J447" s="37">
        <f t="shared" si="54"/>
        <v>5.8268667375804394E-3</v>
      </c>
      <c r="K447" s="38">
        <f t="shared" si="53"/>
        <v>3.3952375977521316E-5</v>
      </c>
      <c r="L447" s="45">
        <f t="shared" si="57"/>
        <v>2.6154796798861226E-5</v>
      </c>
    </row>
    <row r="448" spans="1:12">
      <c r="A448" s="42">
        <v>36972</v>
      </c>
      <c r="B448" s="44">
        <v>97.24</v>
      </c>
      <c r="C448" s="44">
        <v>-3.0532144885399997E-4</v>
      </c>
      <c r="D448" s="43">
        <f t="shared" si="55"/>
        <v>-15.752717408994505</v>
      </c>
      <c r="E448" s="39">
        <f t="shared" si="51"/>
        <v>-1</v>
      </c>
      <c r="F448" s="40">
        <v>1</v>
      </c>
      <c r="G448" s="33">
        <f t="shared" si="52"/>
        <v>-0.78000000000000114</v>
      </c>
      <c r="H448" s="35">
        <f t="shared" si="50"/>
        <v>-8.0213903743315638E-3</v>
      </c>
      <c r="I448" s="35">
        <f t="shared" si="56"/>
        <v>-4.1646385554985774E-4</v>
      </c>
      <c r="J448" s="37">
        <f t="shared" si="54"/>
        <v>7.6049265187817057E-3</v>
      </c>
      <c r="K448" s="38">
        <f t="shared" si="53"/>
        <v>5.7834907356069236E-5</v>
      </c>
      <c r="L448" s="45">
        <f t="shared" si="57"/>
        <v>2.6437588178409441E-5</v>
      </c>
    </row>
    <row r="449" spans="1:12">
      <c r="A449" s="42">
        <v>36973</v>
      </c>
      <c r="B449" s="44">
        <v>96.46</v>
      </c>
      <c r="C449" s="44">
        <v>-6.9069792146619902E-3</v>
      </c>
      <c r="D449" s="43">
        <f t="shared" si="55"/>
        <v>-154.57681900739237</v>
      </c>
      <c r="E449" s="39">
        <f t="shared" si="51"/>
        <v>-1</v>
      </c>
      <c r="F449" s="40">
        <v>-1</v>
      </c>
      <c r="G449" s="33">
        <f t="shared" si="52"/>
        <v>0.22000000000001307</v>
      </c>
      <c r="H449" s="35">
        <f t="shared" si="50"/>
        <v>2.2807381297948693E-3</v>
      </c>
      <c r="I449" s="35">
        <f t="shared" si="56"/>
        <v>-4.0575911400360419E-3</v>
      </c>
      <c r="J449" s="37">
        <f t="shared" si="54"/>
        <v>-6.3383292698309113E-3</v>
      </c>
      <c r="K449" s="38">
        <f t="shared" si="53"/>
        <v>4.0174417932795256E-5</v>
      </c>
      <c r="L449" s="45">
        <f t="shared" si="57"/>
        <v>2.6249674214359362E-5</v>
      </c>
    </row>
    <row r="450" spans="1:12">
      <c r="A450" s="42">
        <v>36974</v>
      </c>
      <c r="B450" s="44">
        <v>96.68</v>
      </c>
      <c r="C450" s="44">
        <v>3.23124850611299E-3</v>
      </c>
      <c r="D450" s="43">
        <f t="shared" si="55"/>
        <v>58.415449739475044</v>
      </c>
      <c r="E450" s="39">
        <f t="shared" si="51"/>
        <v>1</v>
      </c>
      <c r="F450" s="40">
        <v>1</v>
      </c>
      <c r="G450" s="33">
        <f t="shared" si="52"/>
        <v>0.10999999999999943</v>
      </c>
      <c r="H450" s="35">
        <f t="shared" ref="H450:H501" si="58" xml:space="preserve"> G450/B450</f>
        <v>1.1377741001241148E-3</v>
      </c>
      <c r="I450" s="35">
        <f t="shared" si="56"/>
        <v>1.5341221659217249E-3</v>
      </c>
      <c r="J450" s="37">
        <f t="shared" si="54"/>
        <v>3.9634806579761012E-4</v>
      </c>
      <c r="K450" s="38">
        <f t="shared" si="53"/>
        <v>1.570917892615067E-7</v>
      </c>
      <c r="L450" s="45">
        <f t="shared" si="57"/>
        <v>2.6262267478273316E-5</v>
      </c>
    </row>
    <row r="451" spans="1:12">
      <c r="A451" s="42">
        <v>36975</v>
      </c>
      <c r="B451" s="44">
        <v>96.79</v>
      </c>
      <c r="C451" s="44">
        <v>2.4196693020809902E-3</v>
      </c>
      <c r="D451" s="43">
        <f t="shared" si="55"/>
        <v>41.650595600681193</v>
      </c>
      <c r="E451" s="39">
        <f t="shared" ref="E451:E501" si="59" xml:space="preserve"> IF((ABS(D451))&gt;1,(ABS(D451)/D451),(D451) )</f>
        <v>1</v>
      </c>
      <c r="F451" s="40">
        <v>1</v>
      </c>
      <c r="G451" s="33">
        <f t="shared" ref="G451:G501" si="60">B452-B451</f>
        <v>0.12999999999999545</v>
      </c>
      <c r="H451" s="35">
        <f t="shared" si="58"/>
        <v>1.3431139580534709E-3</v>
      </c>
      <c r="I451" s="35">
        <f t="shared" si="56"/>
        <v>1.0864977527587655E-3</v>
      </c>
      <c r="J451" s="37">
        <f t="shared" si="54"/>
        <v>-2.5661620529470537E-4</v>
      </c>
      <c r="K451" s="38">
        <f t="shared" ref="K451:K501" si="61" xml:space="preserve"> J451^2</f>
        <v>6.5851876819854373E-8</v>
      </c>
      <c r="L451" s="45">
        <f t="shared" si="57"/>
        <v>2.6086007584991077E-5</v>
      </c>
    </row>
    <row r="452" spans="1:12">
      <c r="A452" s="42">
        <v>36976</v>
      </c>
      <c r="B452" s="44">
        <v>96.92</v>
      </c>
      <c r="C452" s="44">
        <v>3.3901036744159998E-3</v>
      </c>
      <c r="D452" s="43">
        <f t="shared" si="55"/>
        <v>62.878481709991824</v>
      </c>
      <c r="E452" s="39">
        <f t="shared" si="59"/>
        <v>1</v>
      </c>
      <c r="F452" s="40">
        <v>1</v>
      </c>
      <c r="G452" s="33">
        <f t="shared" si="60"/>
        <v>-0.18000000000000682</v>
      </c>
      <c r="H452" s="35">
        <f t="shared" si="58"/>
        <v>-1.8572018159307348E-3</v>
      </c>
      <c r="I452" s="35">
        <f t="shared" si="56"/>
        <v>1.6217383235761712E-3</v>
      </c>
      <c r="J452" s="37">
        <f t="shared" si="54"/>
        <v>3.4789401395069058E-3</v>
      </c>
      <c r="K452" s="38">
        <f t="shared" si="61"/>
        <v>1.2103024494272329E-5</v>
      </c>
      <c r="L452" s="45">
        <f t="shared" si="57"/>
        <v>2.5791626633988298E-5</v>
      </c>
    </row>
    <row r="453" spans="1:12">
      <c r="A453" s="42">
        <v>36977</v>
      </c>
      <c r="B453" s="44">
        <v>96.74</v>
      </c>
      <c r="C453" s="44">
        <v>5.5761219671499995E-4</v>
      </c>
      <c r="D453" s="43">
        <f t="shared" si="55"/>
        <v>2.2977100818144915</v>
      </c>
      <c r="E453" s="39">
        <f t="shared" si="59"/>
        <v>1</v>
      </c>
      <c r="F453" s="40">
        <v>1</v>
      </c>
      <c r="G453" s="33">
        <f t="shared" si="60"/>
        <v>0.38000000000000966</v>
      </c>
      <c r="H453" s="35">
        <f t="shared" si="58"/>
        <v>3.928054579284781E-3</v>
      </c>
      <c r="I453" s="35">
        <f t="shared" si="56"/>
        <v>5.9484967161925798E-5</v>
      </c>
      <c r="J453" s="37">
        <f t="shared" si="54"/>
        <v>-3.8685696121228551E-3</v>
      </c>
      <c r="K453" s="38">
        <f t="shared" si="61"/>
        <v>1.4965830843840377E-5</v>
      </c>
      <c r="L453" s="45">
        <f t="shared" si="57"/>
        <v>2.5888804524437992E-5</v>
      </c>
    </row>
    <row r="454" spans="1:12">
      <c r="A454" s="42">
        <v>36978</v>
      </c>
      <c r="B454" s="44">
        <v>97.12</v>
      </c>
      <c r="C454" s="44">
        <v>-9.0644197705899905E-4</v>
      </c>
      <c r="D454" s="43">
        <f t="shared" si="55"/>
        <v>-29.005302277626573</v>
      </c>
      <c r="E454" s="39">
        <f t="shared" si="59"/>
        <v>-1</v>
      </c>
      <c r="F454" s="40">
        <v>1</v>
      </c>
      <c r="G454" s="33">
        <f t="shared" si="60"/>
        <v>0.14999999999999147</v>
      </c>
      <c r="H454" s="35">
        <f t="shared" si="58"/>
        <v>1.5444810543656453E-3</v>
      </c>
      <c r="I454" s="35">
        <f t="shared" si="56"/>
        <v>-7.4801032980791602E-4</v>
      </c>
      <c r="J454" s="37">
        <f t="shared" si="54"/>
        <v>-2.2924913841735613E-3</v>
      </c>
      <c r="K454" s="38">
        <f t="shared" si="61"/>
        <v>5.2555167465100107E-6</v>
      </c>
      <c r="L454" s="45">
        <f t="shared" si="57"/>
        <v>2.5788744507755004E-5</v>
      </c>
    </row>
    <row r="455" spans="1:12">
      <c r="A455" s="42">
        <v>36979</v>
      </c>
      <c r="B455" s="44">
        <v>97.27</v>
      </c>
      <c r="C455" s="44">
        <v>9.4660665583109899E-3</v>
      </c>
      <c r="D455" s="43">
        <f t="shared" si="55"/>
        <v>192.50952586776617</v>
      </c>
      <c r="E455" s="39">
        <f t="shared" si="59"/>
        <v>1</v>
      </c>
      <c r="F455" s="40">
        <v>1</v>
      </c>
      <c r="G455" s="33">
        <f t="shared" si="60"/>
        <v>-6.9999999999993179E-2</v>
      </c>
      <c r="H455" s="35">
        <f t="shared" si="58"/>
        <v>-7.1964634522456237E-4</v>
      </c>
      <c r="I455" s="35">
        <f t="shared" si="56"/>
        <v>4.9729199541446393E-3</v>
      </c>
      <c r="J455" s="37">
        <f t="shared" si="54"/>
        <v>5.6925662993692018E-3</v>
      </c>
      <c r="K455" s="38">
        <f t="shared" si="61"/>
        <v>3.2405311072713967E-5</v>
      </c>
      <c r="L455" s="45">
        <f t="shared" si="57"/>
        <v>2.5832072110345923E-5</v>
      </c>
    </row>
    <row r="456" spans="1:12">
      <c r="A456" s="42">
        <v>36980</v>
      </c>
      <c r="B456" s="44">
        <v>97.2</v>
      </c>
      <c r="C456" s="44">
        <v>-1.6209903023745E-2</v>
      </c>
      <c r="D456" s="43">
        <f t="shared" si="55"/>
        <v>-352.35096084194714</v>
      </c>
      <c r="E456" s="39">
        <f t="shared" si="59"/>
        <v>-1</v>
      </c>
      <c r="F456" s="40">
        <v>-1</v>
      </c>
      <c r="G456" s="33">
        <f t="shared" si="60"/>
        <v>-0.99000000000000909</v>
      </c>
      <c r="H456" s="35">
        <f t="shared" si="58"/>
        <v>-1.0185185185185278E-2</v>
      </c>
      <c r="I456" s="35">
        <f t="shared" si="56"/>
        <v>-9.188594731616876E-3</v>
      </c>
      <c r="J456" s="37">
        <f t="shared" si="54"/>
        <v>9.9659045356840191E-4</v>
      </c>
      <c r="K456" s="38">
        <f t="shared" si="61"/>
        <v>9.9319253214367298E-7</v>
      </c>
      <c r="L456" s="45">
        <f t="shared" si="57"/>
        <v>2.6077961330545575E-5</v>
      </c>
    </row>
    <row r="457" spans="1:12">
      <c r="A457" s="42">
        <v>36981</v>
      </c>
      <c r="B457" s="44">
        <v>96.21</v>
      </c>
      <c r="C457" s="44">
        <v>7.5724863392239898E-3</v>
      </c>
      <c r="D457" s="43">
        <f t="shared" si="55"/>
        <v>150.60863510048554</v>
      </c>
      <c r="E457" s="39">
        <f t="shared" si="59"/>
        <v>1</v>
      </c>
      <c r="F457" s="40">
        <v>1</v>
      </c>
      <c r="G457" s="33">
        <f t="shared" si="60"/>
        <v>-0.26999999999999602</v>
      </c>
      <c r="H457" s="35">
        <f t="shared" si="58"/>
        <v>-2.8063610851262449E-3</v>
      </c>
      <c r="I457" s="35">
        <f t="shared" si="56"/>
        <v>3.928520676619059E-3</v>
      </c>
      <c r="J457" s="37">
        <f t="shared" si="54"/>
        <v>6.7348817617453038E-3</v>
      </c>
      <c r="K457" s="38">
        <f t="shared" si="61"/>
        <v>4.5358632344689525E-5</v>
      </c>
      <c r="L457" s="45">
        <f t="shared" si="57"/>
        <v>2.6084299044327464E-5</v>
      </c>
    </row>
    <row r="458" spans="1:12">
      <c r="A458" s="42">
        <v>36982</v>
      </c>
      <c r="B458" s="44">
        <v>95.94</v>
      </c>
      <c r="C458" s="44">
        <v>-5.6904659520949996E-3</v>
      </c>
      <c r="D458" s="43">
        <f t="shared" si="55"/>
        <v>-127.97988170931218</v>
      </c>
      <c r="E458" s="39">
        <f t="shared" si="59"/>
        <v>-1</v>
      </c>
      <c r="F458" s="40">
        <v>-1</v>
      </c>
      <c r="G458" s="33">
        <f t="shared" si="60"/>
        <v>-4.9999999999997158E-2</v>
      </c>
      <c r="H458" s="35">
        <f t="shared" si="58"/>
        <v>-5.21159057744394E-4</v>
      </c>
      <c r="I458" s="35">
        <f t="shared" si="56"/>
        <v>-3.3866263930881456E-3</v>
      </c>
      <c r="J458" s="37">
        <f t="shared" si="54"/>
        <v>-2.8654673353437515E-3</v>
      </c>
      <c r="K458" s="38">
        <f t="shared" si="61"/>
        <v>8.210903049922019E-6</v>
      </c>
      <c r="L458" s="45">
        <f t="shared" si="57"/>
        <v>2.6462177866208522E-5</v>
      </c>
    </row>
    <row r="459" spans="1:12">
      <c r="A459" s="42">
        <v>36983</v>
      </c>
      <c r="B459" s="44">
        <v>95.89</v>
      </c>
      <c r="C459" s="44">
        <v>-1.011785194271E-3</v>
      </c>
      <c r="D459" s="43">
        <f t="shared" si="55"/>
        <v>-30.450122138258457</v>
      </c>
      <c r="E459" s="39">
        <f t="shared" si="59"/>
        <v>-1</v>
      </c>
      <c r="F459" s="40">
        <v>1</v>
      </c>
      <c r="G459" s="33">
        <f t="shared" si="60"/>
        <v>-4.9999999999997158E-2</v>
      </c>
      <c r="H459" s="35">
        <f t="shared" si="58"/>
        <v>-5.2143080613199669E-4</v>
      </c>
      <c r="I459" s="35">
        <f t="shared" si="56"/>
        <v>-8.0611210909323238E-4</v>
      </c>
      <c r="J459" s="37">
        <f t="shared" si="54"/>
        <v>-2.846813029612357E-4</v>
      </c>
      <c r="K459" s="38">
        <f t="shared" si="61"/>
        <v>8.1043444255706861E-8</v>
      </c>
      <c r="L459" s="45">
        <f t="shared" si="57"/>
        <v>2.6473197888438307E-5</v>
      </c>
    </row>
    <row r="460" spans="1:12">
      <c r="A460" s="42">
        <v>36984</v>
      </c>
      <c r="B460" s="44">
        <v>95.84</v>
      </c>
      <c r="C460" s="44">
        <v>-8.8170476455499899E-3</v>
      </c>
      <c r="D460" s="43">
        <f t="shared" si="55"/>
        <v>-194.65933205108016</v>
      </c>
      <c r="E460" s="39">
        <f t="shared" si="59"/>
        <v>-1</v>
      </c>
      <c r="F460" s="40">
        <v>-1</v>
      </c>
      <c r="G460" s="33">
        <f t="shared" si="60"/>
        <v>3.0000000000001137E-2</v>
      </c>
      <c r="H460" s="35">
        <f t="shared" si="58"/>
        <v>3.1302170283807531E-4</v>
      </c>
      <c r="I460" s="35">
        <f t="shared" si="56"/>
        <v>-5.111084448181015E-3</v>
      </c>
      <c r="J460" s="37">
        <f t="shared" si="54"/>
        <v>-5.4241061510190902E-3</v>
      </c>
      <c r="K460" s="38">
        <f t="shared" si="61"/>
        <v>2.9420927537523129E-5</v>
      </c>
      <c r="L460" s="45">
        <f t="shared" si="57"/>
        <v>2.6256560085389719E-5</v>
      </c>
    </row>
    <row r="461" spans="1:12">
      <c r="A461" s="42">
        <v>36985</v>
      </c>
      <c r="B461" s="44">
        <v>95.87</v>
      </c>
      <c r="C461" s="44">
        <v>1.27047648099E-2</v>
      </c>
      <c r="D461" s="43">
        <f t="shared" si="55"/>
        <v>255.71367691746568</v>
      </c>
      <c r="E461" s="39">
        <f t="shared" si="59"/>
        <v>1</v>
      </c>
      <c r="F461" s="40">
        <v>1</v>
      </c>
      <c r="G461" s="33">
        <f t="shared" si="60"/>
        <v>0.89999999999999147</v>
      </c>
      <c r="H461" s="35">
        <f t="shared" si="58"/>
        <v>9.3877125273807392E-3</v>
      </c>
      <c r="I461" s="35">
        <f t="shared" si="56"/>
        <v>6.7592156072085541E-3</v>
      </c>
      <c r="J461" s="37">
        <f t="shared" si="54"/>
        <v>-2.6284969201721851E-3</v>
      </c>
      <c r="K461" s="38">
        <f t="shared" si="61"/>
        <v>6.9089960593546625E-6</v>
      </c>
      <c r="L461" s="45">
        <f t="shared" si="57"/>
        <v>2.643274966238964E-5</v>
      </c>
    </row>
    <row r="462" spans="1:12">
      <c r="A462" s="42">
        <v>36986</v>
      </c>
      <c r="B462" s="44">
        <v>96.77</v>
      </c>
      <c r="C462" s="44">
        <v>-2.05791852104939E-2</v>
      </c>
      <c r="D462" s="43">
        <f t="shared" si="55"/>
        <v>-437.94653956234782</v>
      </c>
      <c r="E462" s="39">
        <f t="shared" si="59"/>
        <v>-1</v>
      </c>
      <c r="F462" s="40">
        <v>-1</v>
      </c>
      <c r="G462" s="33">
        <f t="shared" si="60"/>
        <v>-0.5899999999999892</v>
      </c>
      <c r="H462" s="35">
        <f t="shared" si="58"/>
        <v>-6.0969308670041251E-3</v>
      </c>
      <c r="I462" s="35">
        <f t="shared" si="56"/>
        <v>-1.1598461033106942E-2</v>
      </c>
      <c r="J462" s="37">
        <f t="shared" si="54"/>
        <v>-5.5015301661028165E-3</v>
      </c>
      <c r="K462" s="38">
        <f t="shared" si="61"/>
        <v>3.0266834168539285E-5</v>
      </c>
      <c r="L462" s="45">
        <f t="shared" si="57"/>
        <v>2.6483737135353568E-5</v>
      </c>
    </row>
    <row r="463" spans="1:12">
      <c r="A463" s="42">
        <v>36987</v>
      </c>
      <c r="B463" s="44">
        <v>96.18</v>
      </c>
      <c r="C463" s="44">
        <v>-1.2277290566071001E-2</v>
      </c>
      <c r="D463" s="43">
        <f t="shared" si="55"/>
        <v>-262.93580809751973</v>
      </c>
      <c r="E463" s="39">
        <f t="shared" si="59"/>
        <v>-1</v>
      </c>
      <c r="F463" s="40">
        <v>-1</v>
      </c>
      <c r="G463" s="33">
        <f t="shared" si="60"/>
        <v>-1.460000000000008</v>
      </c>
      <c r="H463" s="35">
        <f t="shared" si="58"/>
        <v>-1.5179871075067663E-2</v>
      </c>
      <c r="I463" s="35">
        <f t="shared" si="56"/>
        <v>-7.0195724910047819E-3</v>
      </c>
      <c r="J463" s="37">
        <f t="shared" si="54"/>
        <v>8.1602985840628812E-3</v>
      </c>
      <c r="K463" s="38">
        <f t="shared" si="61"/>
        <v>6.6590472981058668E-5</v>
      </c>
      <c r="L463" s="45">
        <f t="shared" si="57"/>
        <v>2.6696905764928399E-5</v>
      </c>
    </row>
    <row r="464" spans="1:12">
      <c r="A464" s="42">
        <v>36988</v>
      </c>
      <c r="B464" s="44">
        <v>94.72</v>
      </c>
      <c r="C464" s="44">
        <v>-4.2094264038869999E-3</v>
      </c>
      <c r="D464" s="43">
        <f t="shared" si="55"/>
        <v>-95.483939985462413</v>
      </c>
      <c r="E464" s="39">
        <f t="shared" si="59"/>
        <v>-1</v>
      </c>
      <c r="F464" s="40">
        <v>-1</v>
      </c>
      <c r="G464" s="33">
        <f t="shared" si="60"/>
        <v>-0.53999999999999204</v>
      </c>
      <c r="H464" s="35">
        <f t="shared" si="58"/>
        <v>-5.7010135135134293E-3</v>
      </c>
      <c r="I464" s="35">
        <f t="shared" si="56"/>
        <v>-2.5697628567331642E-3</v>
      </c>
      <c r="J464" s="37">
        <f t="shared" si="54"/>
        <v>3.1312506567802651E-3</v>
      </c>
      <c r="K464" s="38">
        <f t="shared" si="61"/>
        <v>9.8047306755868413E-6</v>
      </c>
      <c r="L464" s="45">
        <f t="shared" si="57"/>
        <v>2.6913037492215077E-5</v>
      </c>
    </row>
    <row r="465" spans="1:12">
      <c r="A465" s="42">
        <v>36989</v>
      </c>
      <c r="B465" s="44">
        <v>94.18</v>
      </c>
      <c r="C465" s="44">
        <v>6.8606016267520002E-3</v>
      </c>
      <c r="D465" s="43">
        <f t="shared" si="55"/>
        <v>131.06066620838135</v>
      </c>
      <c r="E465" s="39">
        <f t="shared" si="59"/>
        <v>1</v>
      </c>
      <c r="F465" s="40">
        <v>1</v>
      </c>
      <c r="G465" s="33">
        <f t="shared" si="60"/>
        <v>-0.22000000000001307</v>
      </c>
      <c r="H465" s="35">
        <f t="shared" si="58"/>
        <v>-2.3359524315142606E-3</v>
      </c>
      <c r="I465" s="35">
        <f t="shared" si="56"/>
        <v>3.5358825027022815E-3</v>
      </c>
      <c r="J465" s="37">
        <f t="shared" si="54"/>
        <v>5.8718349342165421E-3</v>
      </c>
      <c r="K465" s="38">
        <f t="shared" si="61"/>
        <v>3.4478445494685783E-5</v>
      </c>
      <c r="L465" s="45">
        <f t="shared" si="57"/>
        <v>2.6978975500401978E-5</v>
      </c>
    </row>
    <row r="466" spans="1:12">
      <c r="A466" s="42">
        <v>36990</v>
      </c>
      <c r="B466" s="44">
        <v>93.96</v>
      </c>
      <c r="C466" s="44">
        <v>-1.3194321328165001E-2</v>
      </c>
      <c r="D466" s="43">
        <f t="shared" si="55"/>
        <v>-284.36318582867779</v>
      </c>
      <c r="E466" s="39">
        <f t="shared" si="59"/>
        <v>-1</v>
      </c>
      <c r="F466" s="40">
        <v>-1</v>
      </c>
      <c r="G466" s="33">
        <f t="shared" si="60"/>
        <v>-1.2999999999999972</v>
      </c>
      <c r="H466" s="35">
        <f t="shared" si="58"/>
        <v>-1.3835674755214956E-2</v>
      </c>
      <c r="I466" s="35">
        <f t="shared" si="56"/>
        <v>-7.5253584385689617E-3</v>
      </c>
      <c r="J466" s="37">
        <f t="shared" si="54"/>
        <v>6.310316316645994E-3</v>
      </c>
      <c r="K466" s="38">
        <f t="shared" si="61"/>
        <v>3.9820092016128666E-5</v>
      </c>
      <c r="L466" s="45">
        <f t="shared" si="57"/>
        <v>2.6463898330013842E-5</v>
      </c>
    </row>
    <row r="467" spans="1:12">
      <c r="A467" s="42">
        <v>36991</v>
      </c>
      <c r="B467" s="44">
        <v>92.66</v>
      </c>
      <c r="C467" s="44">
        <v>5.2328667929349999E-3</v>
      </c>
      <c r="D467" s="43">
        <f t="shared" si="55"/>
        <v>99.308601843905592</v>
      </c>
      <c r="E467" s="39">
        <f t="shared" si="59"/>
        <v>1</v>
      </c>
      <c r="F467" s="40">
        <v>1</v>
      </c>
      <c r="G467" s="33">
        <f t="shared" si="60"/>
        <v>-0.14999999999999147</v>
      </c>
      <c r="H467" s="35">
        <f t="shared" si="58"/>
        <v>-1.6188214979494008E-3</v>
      </c>
      <c r="I467" s="35">
        <f t="shared" si="56"/>
        <v>2.638109560576089E-3</v>
      </c>
      <c r="J467" s="37">
        <f t="shared" si="54"/>
        <v>4.2569310585254903E-3</v>
      </c>
      <c r="K467" s="38">
        <f t="shared" si="61"/>
        <v>1.812146203703895E-5</v>
      </c>
      <c r="L467" s="45">
        <f t="shared" si="57"/>
        <v>2.6564763893491324E-5</v>
      </c>
    </row>
    <row r="468" spans="1:12">
      <c r="A468" s="42">
        <v>36992</v>
      </c>
      <c r="B468" s="44">
        <v>92.51</v>
      </c>
      <c r="C468" s="44">
        <v>1.0877528240779999E-2</v>
      </c>
      <c r="D468" s="43">
        <f t="shared" si="55"/>
        <v>218.94037078758333</v>
      </c>
      <c r="E468" s="39">
        <f t="shared" si="59"/>
        <v>1</v>
      </c>
      <c r="F468" s="40">
        <v>1</v>
      </c>
      <c r="G468" s="33">
        <f t="shared" si="60"/>
        <v>0.98999999999999488</v>
      </c>
      <c r="H468" s="35">
        <f t="shared" si="58"/>
        <v>1.0701545778834665E-2</v>
      </c>
      <c r="I468" s="35">
        <f t="shared" si="56"/>
        <v>5.7514079984147858E-3</v>
      </c>
      <c r="J468" s="37">
        <f t="shared" si="54"/>
        <v>-4.9501377804198792E-3</v>
      </c>
      <c r="K468" s="38">
        <f t="shared" si="61"/>
        <v>2.4503864045140248E-5</v>
      </c>
      <c r="L468" s="45">
        <f t="shared" si="57"/>
        <v>2.6269289568321871E-5</v>
      </c>
    </row>
    <row r="469" spans="1:12">
      <c r="A469" s="42">
        <v>36993</v>
      </c>
      <c r="B469" s="44">
        <v>93.5</v>
      </c>
      <c r="C469" s="44">
        <v>-8.9831764314400007E-3</v>
      </c>
      <c r="D469" s="43">
        <f t="shared" si="55"/>
        <v>-196.66380217965201</v>
      </c>
      <c r="E469" s="39">
        <f t="shared" si="59"/>
        <v>-1</v>
      </c>
      <c r="F469" s="40">
        <v>-1</v>
      </c>
      <c r="G469" s="33">
        <f t="shared" si="60"/>
        <v>-4.0000000000006253E-2</v>
      </c>
      <c r="H469" s="35">
        <f t="shared" si="58"/>
        <v>-4.2780748663108292E-4</v>
      </c>
      <c r="I469" s="35">
        <f t="shared" si="56"/>
        <v>-5.2027123508232307E-3</v>
      </c>
      <c r="J469" s="37">
        <f t="shared" si="54"/>
        <v>-4.7749048641921475E-3</v>
      </c>
      <c r="K469" s="38">
        <f t="shared" si="61"/>
        <v>2.2799716462085829E-5</v>
      </c>
      <c r="L469" s="45">
        <f t="shared" si="57"/>
        <v>2.6454854900397802E-5</v>
      </c>
    </row>
    <row r="470" spans="1:12">
      <c r="A470" s="42">
        <v>36994</v>
      </c>
      <c r="B470" s="44">
        <v>93.46</v>
      </c>
      <c r="C470" s="44">
        <v>-2.5585713395527E-2</v>
      </c>
      <c r="D470" s="43">
        <f t="shared" si="55"/>
        <v>-539.80736747727633</v>
      </c>
      <c r="E470" s="39">
        <f t="shared" si="59"/>
        <v>-1</v>
      </c>
      <c r="F470" s="40">
        <v>-1</v>
      </c>
      <c r="G470" s="33">
        <f t="shared" si="60"/>
        <v>-0.47999999999998977</v>
      </c>
      <c r="H470" s="35">
        <f t="shared" si="58"/>
        <v>-5.1358870104856605E-3</v>
      </c>
      <c r="I470" s="35">
        <f t="shared" si="56"/>
        <v>-1.435979871854238E-2</v>
      </c>
      <c r="J470" s="37">
        <f t="shared" si="54"/>
        <v>-9.2239117080567187E-3</v>
      </c>
      <c r="K470" s="38">
        <f t="shared" si="61"/>
        <v>8.5080547198025815E-5</v>
      </c>
      <c r="L470" s="45">
        <f t="shared" si="57"/>
        <v>2.660170939431809E-5</v>
      </c>
    </row>
    <row r="471" spans="1:12">
      <c r="A471" s="42">
        <v>36995</v>
      </c>
      <c r="B471" s="44">
        <v>92.98</v>
      </c>
      <c r="C471" s="44">
        <v>7.5350884494740002E-3</v>
      </c>
      <c r="D471" s="43">
        <f t="shared" si="55"/>
        <v>143.63459903847581</v>
      </c>
      <c r="E471" s="39">
        <f t="shared" si="59"/>
        <v>1</v>
      </c>
      <c r="F471" s="40">
        <v>1</v>
      </c>
      <c r="G471" s="33">
        <f t="shared" si="60"/>
        <v>0.60999999999999943</v>
      </c>
      <c r="H471" s="35">
        <f t="shared" si="58"/>
        <v>6.5605506560550593E-3</v>
      </c>
      <c r="I471" s="35">
        <f t="shared" si="56"/>
        <v>3.9078939671497856E-3</v>
      </c>
      <c r="J471" s="37">
        <f t="shared" si="54"/>
        <v>-2.6526566889052737E-3</v>
      </c>
      <c r="K471" s="38">
        <f t="shared" si="61"/>
        <v>7.0365875091938901E-6</v>
      </c>
      <c r="L471" s="45">
        <f t="shared" si="57"/>
        <v>2.7207190978428302E-5</v>
      </c>
    </row>
    <row r="472" spans="1:12">
      <c r="A472" s="42">
        <v>36996</v>
      </c>
      <c r="B472" s="44">
        <v>93.59</v>
      </c>
      <c r="C472" s="44">
        <v>-1.7002900256579999E-3</v>
      </c>
      <c r="D472" s="43">
        <f t="shared" si="55"/>
        <v>-44.70072416815114</v>
      </c>
      <c r="E472" s="39">
        <f t="shared" si="59"/>
        <v>-1</v>
      </c>
      <c r="F472" s="40">
        <v>-1</v>
      </c>
      <c r="G472" s="33">
        <f t="shared" si="60"/>
        <v>0.17999999999999261</v>
      </c>
      <c r="H472" s="35">
        <f t="shared" si="58"/>
        <v>1.9232824019659431E-3</v>
      </c>
      <c r="I472" s="35">
        <f t="shared" si="56"/>
        <v>-1.1858551700025611E-3</v>
      </c>
      <c r="J472" s="37">
        <f t="shared" si="54"/>
        <v>-3.1091375719685043E-3</v>
      </c>
      <c r="K472" s="38">
        <f t="shared" si="61"/>
        <v>9.6667364414262063E-6</v>
      </c>
      <c r="L472" s="45">
        <f t="shared" si="57"/>
        <v>2.6528768651302344E-5</v>
      </c>
    </row>
    <row r="473" spans="1:12">
      <c r="A473" s="42">
        <v>36997</v>
      </c>
      <c r="B473" s="44">
        <v>93.77</v>
      </c>
      <c r="C473" s="44">
        <v>-9.2388955315799999E-4</v>
      </c>
      <c r="D473" s="43">
        <f t="shared" si="55"/>
        <v>-29.000455900371357</v>
      </c>
      <c r="E473" s="39">
        <f t="shared" si="59"/>
        <v>-1</v>
      </c>
      <c r="F473" s="40">
        <v>1</v>
      </c>
      <c r="G473" s="33">
        <f t="shared" si="60"/>
        <v>-0.20000000000000284</v>
      </c>
      <c r="H473" s="35">
        <f t="shared" si="58"/>
        <v>-2.1328783192919149E-3</v>
      </c>
      <c r="I473" s="35">
        <f t="shared" si="56"/>
        <v>-7.5763349532722787E-4</v>
      </c>
      <c r="J473" s="37">
        <f t="shared" si="54"/>
        <v>1.3752448239646871E-3</v>
      </c>
      <c r="K473" s="38">
        <f t="shared" si="61"/>
        <v>1.8912983258416634E-6</v>
      </c>
      <c r="L473" s="45">
        <f t="shared" si="57"/>
        <v>2.6124882240817676E-5</v>
      </c>
    </row>
    <row r="474" spans="1:12">
      <c r="A474" s="42">
        <v>36998</v>
      </c>
      <c r="B474" s="44">
        <v>93.57</v>
      </c>
      <c r="C474" s="44">
        <v>1.0749542401848E-2</v>
      </c>
      <c r="D474" s="43">
        <f t="shared" si="55"/>
        <v>217.36731774417996</v>
      </c>
      <c r="E474" s="39">
        <f t="shared" si="59"/>
        <v>1</v>
      </c>
      <c r="F474" s="40">
        <v>1</v>
      </c>
      <c r="G474" s="33">
        <f t="shared" si="60"/>
        <v>0.36000000000001364</v>
      </c>
      <c r="H474" s="35">
        <f t="shared" si="58"/>
        <v>3.8473869830075204E-3</v>
      </c>
      <c r="I474" s="35">
        <f t="shared" si="56"/>
        <v>5.680817739619975E-3</v>
      </c>
      <c r="J474" s="37">
        <f t="shared" si="54"/>
        <v>1.8334307566124546E-3</v>
      </c>
      <c r="K474" s="38">
        <f t="shared" si="61"/>
        <v>3.3614683392925177E-6</v>
      </c>
      <c r="L474" s="45">
        <f t="shared" si="57"/>
        <v>2.6134645256587014E-5</v>
      </c>
    </row>
    <row r="475" spans="1:12">
      <c r="A475" s="42">
        <v>36999</v>
      </c>
      <c r="B475" s="44">
        <v>93.93</v>
      </c>
      <c r="C475" s="44">
        <v>7.5835321249529998E-3</v>
      </c>
      <c r="D475" s="43">
        <f t="shared" si="55"/>
        <v>152.13850347233753</v>
      </c>
      <c r="E475" s="39">
        <f t="shared" si="59"/>
        <v>1</v>
      </c>
      <c r="F475" s="40">
        <v>1</v>
      </c>
      <c r="G475" s="33">
        <f t="shared" si="60"/>
        <v>0.18999999999999773</v>
      </c>
      <c r="H475" s="35">
        <f t="shared" si="58"/>
        <v>2.0227829234536112E-3</v>
      </c>
      <c r="I475" s="35">
        <f t="shared" si="56"/>
        <v>3.9346129511996638E-3</v>
      </c>
      <c r="J475" s="37">
        <f t="shared" si="54"/>
        <v>1.9118300277460526E-3</v>
      </c>
      <c r="K475" s="38">
        <f t="shared" si="61"/>
        <v>3.6550940549914722E-6</v>
      </c>
      <c r="L475" s="45">
        <f t="shared" si="57"/>
        <v>2.5862045842425892E-5</v>
      </c>
    </row>
    <row r="476" spans="1:12">
      <c r="A476" s="42">
        <v>37000</v>
      </c>
      <c r="B476" s="44">
        <v>94.12</v>
      </c>
      <c r="C476" s="44">
        <v>-5.6800386924100001E-3</v>
      </c>
      <c r="D476" s="43">
        <f t="shared" si="55"/>
        <v>-130.63836247543745</v>
      </c>
      <c r="E476" s="39">
        <f t="shared" si="59"/>
        <v>-1</v>
      </c>
      <c r="F476" s="40">
        <v>-1</v>
      </c>
      <c r="G476" s="33">
        <f t="shared" si="60"/>
        <v>-0.6600000000000108</v>
      </c>
      <c r="H476" s="35">
        <f t="shared" si="58"/>
        <v>-7.012324691882817E-3</v>
      </c>
      <c r="I476" s="35">
        <f t="shared" si="56"/>
        <v>-3.3808752649490716E-3</v>
      </c>
      <c r="J476" s="37">
        <f t="shared" si="54"/>
        <v>3.6314494269337454E-3</v>
      </c>
      <c r="K476" s="38">
        <f t="shared" si="61"/>
        <v>1.3187424940377429E-5</v>
      </c>
      <c r="L476" s="45">
        <f t="shared" si="57"/>
        <v>2.5879651282254415E-5</v>
      </c>
    </row>
    <row r="477" spans="1:12">
      <c r="A477" s="42">
        <v>37001</v>
      </c>
      <c r="B477" s="44">
        <v>93.46</v>
      </c>
      <c r="C477" s="44">
        <v>1.512023603883E-3</v>
      </c>
      <c r="D477" s="43">
        <f t="shared" si="55"/>
        <v>24.385444949335206</v>
      </c>
      <c r="E477" s="39">
        <f t="shared" si="59"/>
        <v>1</v>
      </c>
      <c r="F477" s="40">
        <v>1</v>
      </c>
      <c r="G477" s="33">
        <f t="shared" si="60"/>
        <v>-0.55999999999998806</v>
      </c>
      <c r="H477" s="35">
        <f t="shared" si="58"/>
        <v>-5.9918681788999366E-3</v>
      </c>
      <c r="I477" s="35">
        <f t="shared" si="56"/>
        <v>5.85888112938891E-4</v>
      </c>
      <c r="J477" s="37">
        <f t="shared" si="54"/>
        <v>6.577756291838828E-3</v>
      </c>
      <c r="K477" s="38">
        <f t="shared" si="61"/>
        <v>4.3266877834825286E-5</v>
      </c>
      <c r="L477" s="45">
        <f t="shared" si="57"/>
        <v>2.4026139943567585E-5</v>
      </c>
    </row>
    <row r="478" spans="1:12">
      <c r="A478" s="42">
        <v>37002</v>
      </c>
      <c r="B478" s="44">
        <v>92.9</v>
      </c>
      <c r="C478" s="44">
        <v>-8.8264452054139901E-3</v>
      </c>
      <c r="D478" s="43">
        <f t="shared" si="55"/>
        <v>-210.06656266025888</v>
      </c>
      <c r="E478" s="39">
        <f t="shared" si="59"/>
        <v>-1</v>
      </c>
      <c r="F478" s="40">
        <v>-1</v>
      </c>
      <c r="G478" s="33">
        <f t="shared" si="60"/>
        <v>-0.35000000000000853</v>
      </c>
      <c r="H478" s="35">
        <f t="shared" si="58"/>
        <v>-3.7674919268031056E-3</v>
      </c>
      <c r="I478" s="35">
        <f t="shared" si="56"/>
        <v>-5.1162676480441807E-3</v>
      </c>
      <c r="J478" s="37">
        <f t="shared" si="54"/>
        <v>-1.3487757212410751E-3</v>
      </c>
      <c r="K478" s="38">
        <f t="shared" si="61"/>
        <v>1.8191959462093823E-6</v>
      </c>
      <c r="L478" s="45">
        <f t="shared" si="57"/>
        <v>2.435545944700743E-5</v>
      </c>
    </row>
    <row r="479" spans="1:12">
      <c r="A479" s="42">
        <v>37003</v>
      </c>
      <c r="B479" s="44">
        <v>92.55</v>
      </c>
      <c r="C479" s="44">
        <v>4.4698123794319998E-3</v>
      </c>
      <c r="D479" s="43">
        <f t="shared" si="55"/>
        <v>91.045609816995338</v>
      </c>
      <c r="E479" s="39">
        <f t="shared" si="59"/>
        <v>1</v>
      </c>
      <c r="F479" s="40">
        <v>1</v>
      </c>
      <c r="G479" s="33">
        <f t="shared" si="60"/>
        <v>0.82999999999999829</v>
      </c>
      <c r="H479" s="35">
        <f t="shared" si="58"/>
        <v>8.9681253376553034E-3</v>
      </c>
      <c r="I479" s="35">
        <f t="shared" si="56"/>
        <v>2.2172488702592646E-3</v>
      </c>
      <c r="J479" s="37">
        <f t="shared" si="54"/>
        <v>-6.7508764673960388E-3</v>
      </c>
      <c r="K479" s="38">
        <f t="shared" si="61"/>
        <v>4.5574333078041623E-5</v>
      </c>
      <c r="L479" s="45">
        <f t="shared" si="57"/>
        <v>2.4353166228618905E-5</v>
      </c>
    </row>
    <row r="480" spans="1:12">
      <c r="A480" s="42">
        <v>37004</v>
      </c>
      <c r="B480" s="44">
        <v>93.38</v>
      </c>
      <c r="C480" s="44">
        <v>-7.2054788609100004E-4</v>
      </c>
      <c r="D480" s="43">
        <f t="shared" si="55"/>
        <v>-26.176093369858318</v>
      </c>
      <c r="E480" s="39">
        <f t="shared" si="59"/>
        <v>-1</v>
      </c>
      <c r="F480" s="40">
        <v>1</v>
      </c>
      <c r="G480" s="33">
        <f t="shared" si="60"/>
        <v>-0.51999999999999602</v>
      </c>
      <c r="H480" s="35">
        <f t="shared" si="58"/>
        <v>-5.5686442493038772E-3</v>
      </c>
      <c r="I480" s="35">
        <f t="shared" si="56"/>
        <v>-6.4548092421618354E-4</v>
      </c>
      <c r="J480" s="37">
        <f t="shared" si="54"/>
        <v>4.9231633250876941E-3</v>
      </c>
      <c r="K480" s="38">
        <f t="shared" si="61"/>
        <v>2.4237537125488522E-5</v>
      </c>
      <c r="L480" s="45">
        <f t="shared" si="57"/>
        <v>2.4659177177273238E-5</v>
      </c>
    </row>
    <row r="481" spans="1:12">
      <c r="A481" s="42">
        <v>37005</v>
      </c>
      <c r="B481" s="44">
        <v>92.86</v>
      </c>
      <c r="C481" s="44">
        <v>5.0925030006709997E-3</v>
      </c>
      <c r="D481" s="43">
        <f t="shared" si="55"/>
        <v>107.66610771733663</v>
      </c>
      <c r="E481" s="39">
        <f t="shared" si="59"/>
        <v>1</v>
      </c>
      <c r="F481" s="40">
        <v>1</v>
      </c>
      <c r="G481" s="33">
        <f t="shared" si="60"/>
        <v>-0.34000000000000341</v>
      </c>
      <c r="H481" s="35">
        <f t="shared" si="58"/>
        <v>-3.6614258022830432E-3</v>
      </c>
      <c r="I481" s="35">
        <f t="shared" si="56"/>
        <v>2.5606922736010726E-3</v>
      </c>
      <c r="J481" s="37">
        <f t="shared" si="54"/>
        <v>6.2221180758841154E-3</v>
      </c>
      <c r="K481" s="38">
        <f t="shared" si="61"/>
        <v>3.8714753350243843E-5</v>
      </c>
      <c r="L481" s="45">
        <f t="shared" si="57"/>
        <v>2.3783643041353712E-5</v>
      </c>
    </row>
    <row r="482" spans="1:12">
      <c r="A482" s="42">
        <v>37006</v>
      </c>
      <c r="B482" s="44">
        <v>92.52</v>
      </c>
      <c r="C482" s="44">
        <v>-6.4246991040219897E-3</v>
      </c>
      <c r="D482" s="43">
        <f t="shared" si="55"/>
        <v>-162.50570750894428</v>
      </c>
      <c r="E482" s="39">
        <f t="shared" si="59"/>
        <v>-1</v>
      </c>
      <c r="F482" s="40">
        <v>-1</v>
      </c>
      <c r="G482" s="33">
        <f t="shared" si="60"/>
        <v>0.18000000000000682</v>
      </c>
      <c r="H482" s="35">
        <f t="shared" si="58"/>
        <v>1.9455252918288675E-3</v>
      </c>
      <c r="I482" s="35">
        <f t="shared" si="56"/>
        <v>-3.791590791046216E-3</v>
      </c>
      <c r="J482" s="37">
        <f t="shared" si="54"/>
        <v>-5.737116082875084E-3</v>
      </c>
      <c r="K482" s="38">
        <f t="shared" si="61"/>
        <v>3.2914500948383948E-5</v>
      </c>
      <c r="L482" s="45">
        <f t="shared" si="57"/>
        <v>2.3332046911875558E-5</v>
      </c>
    </row>
    <row r="483" spans="1:12">
      <c r="A483" s="42">
        <v>37007</v>
      </c>
      <c r="B483" s="44">
        <v>92.7</v>
      </c>
      <c r="C483" s="44">
        <v>2.2030764544490001E-3</v>
      </c>
      <c r="D483" s="43">
        <f t="shared" si="55"/>
        <v>41.533093664414892</v>
      </c>
      <c r="E483" s="39">
        <f t="shared" si="59"/>
        <v>1</v>
      </c>
      <c r="F483" s="40">
        <v>1</v>
      </c>
      <c r="G483" s="33">
        <f t="shared" si="60"/>
        <v>3.0000000000001137E-2</v>
      </c>
      <c r="H483" s="35">
        <f t="shared" si="58"/>
        <v>3.2362459546926792E-4</v>
      </c>
      <c r="I483" s="35">
        <f t="shared" si="56"/>
        <v>9.6703652724325665E-4</v>
      </c>
      <c r="J483" s="37">
        <f t="shared" si="54"/>
        <v>6.4341193177398868E-4</v>
      </c>
      <c r="K483" s="38">
        <f t="shared" si="61"/>
        <v>4.1397891394913587E-7</v>
      </c>
      <c r="L483" s="45">
        <f t="shared" si="57"/>
        <v>2.3283517838975792E-5</v>
      </c>
    </row>
    <row r="484" spans="1:12">
      <c r="A484" s="42">
        <v>37008</v>
      </c>
      <c r="B484" s="44">
        <v>92.73</v>
      </c>
      <c r="C484" s="44">
        <v>3.32463699083299E-3</v>
      </c>
      <c r="D484" s="43">
        <f t="shared" si="55"/>
        <v>68.123922407496252</v>
      </c>
      <c r="E484" s="39">
        <f t="shared" si="59"/>
        <v>1</v>
      </c>
      <c r="F484" s="40">
        <v>1</v>
      </c>
      <c r="G484" s="33">
        <f t="shared" si="60"/>
        <v>-0.64000000000000057</v>
      </c>
      <c r="H484" s="35">
        <f t="shared" si="58"/>
        <v>-6.9017577914375124E-3</v>
      </c>
      <c r="I484" s="35">
        <f t="shared" si="56"/>
        <v>1.5856303433876913E-3</v>
      </c>
      <c r="J484" s="37">
        <f t="shared" si="54"/>
        <v>8.4873881348252033E-3</v>
      </c>
      <c r="K484" s="38">
        <f t="shared" si="61"/>
        <v>7.2035757351171642E-5</v>
      </c>
      <c r="L484" s="45">
        <f t="shared" si="57"/>
        <v>2.3275675964500997E-5</v>
      </c>
    </row>
    <row r="485" spans="1:12">
      <c r="A485" s="42">
        <v>37009</v>
      </c>
      <c r="B485" s="44">
        <v>92.09</v>
      </c>
      <c r="C485" s="44">
        <v>5.6815143544089999E-3</v>
      </c>
      <c r="D485" s="43">
        <f t="shared" si="55"/>
        <v>122.04545183186569</v>
      </c>
      <c r="E485" s="39">
        <f t="shared" si="59"/>
        <v>1</v>
      </c>
      <c r="F485" s="40">
        <v>1</v>
      </c>
      <c r="G485" s="33">
        <f t="shared" si="60"/>
        <v>0.17000000000000171</v>
      </c>
      <c r="H485" s="35">
        <f t="shared" si="58"/>
        <v>1.846020197632769E-3</v>
      </c>
      <c r="I485" s="35">
        <f t="shared" si="56"/>
        <v>2.885559963967492E-3</v>
      </c>
      <c r="J485" s="37">
        <f t="shared" si="54"/>
        <v>1.039539766334723E-3</v>
      </c>
      <c r="K485" s="38">
        <f t="shared" si="61"/>
        <v>1.0806429257912506E-6</v>
      </c>
      <c r="L485" s="45">
        <f t="shared" si="57"/>
        <v>2.3643322390602032E-5</v>
      </c>
    </row>
    <row r="486" spans="1:12">
      <c r="A486" s="42">
        <v>37010</v>
      </c>
      <c r="B486" s="44">
        <v>92.26</v>
      </c>
      <c r="C486" s="44">
        <v>8.2962165153799999E-4</v>
      </c>
      <c r="D486" s="43">
        <f t="shared" si="55"/>
        <v>8.9410332260273098</v>
      </c>
      <c r="E486" s="39">
        <f t="shared" si="59"/>
        <v>1</v>
      </c>
      <c r="F486" s="40">
        <v>1</v>
      </c>
      <c r="G486" s="33">
        <f t="shared" si="60"/>
        <v>-1.0900000000000034</v>
      </c>
      <c r="H486" s="35">
        <f t="shared" si="58"/>
        <v>-1.1814437459354036E-2</v>
      </c>
      <c r="I486" s="35">
        <f t="shared" si="56"/>
        <v>2.0951107919759234E-4</v>
      </c>
      <c r="J486" s="37">
        <f t="shared" si="54"/>
        <v>1.2023948538551628E-2</v>
      </c>
      <c r="K486" s="38">
        <f t="shared" si="61"/>
        <v>1.4457533845773783E-4</v>
      </c>
      <c r="L486" s="45">
        <f t="shared" si="57"/>
        <v>2.343253558075441E-5</v>
      </c>
    </row>
    <row r="487" spans="1:12">
      <c r="A487" s="42">
        <v>37011</v>
      </c>
      <c r="B487" s="44">
        <v>91.17</v>
      </c>
      <c r="C487" s="44">
        <v>-2.028781498437E-2</v>
      </c>
      <c r="D487" s="43">
        <f t="shared" si="55"/>
        <v>-464.36747686278778</v>
      </c>
      <c r="E487" s="39">
        <f t="shared" si="59"/>
        <v>-1</v>
      </c>
      <c r="F487" s="40">
        <v>-1</v>
      </c>
      <c r="G487" s="33">
        <f t="shared" si="60"/>
        <v>-0.81000000000000227</v>
      </c>
      <c r="H487" s="35">
        <f t="shared" si="58"/>
        <v>-8.8845014807502707E-3</v>
      </c>
      <c r="I487" s="35">
        <f t="shared" si="56"/>
        <v>-1.1437756537681346E-2</v>
      </c>
      <c r="J487" s="37">
        <f t="shared" si="54"/>
        <v>-2.5532550569310752E-3</v>
      </c>
      <c r="K487" s="38">
        <f t="shared" si="61"/>
        <v>6.5191113857441084E-6</v>
      </c>
      <c r="L487" s="45">
        <f t="shared" si="57"/>
        <v>2.4630830339268134E-5</v>
      </c>
    </row>
    <row r="488" spans="1:12">
      <c r="A488" s="42">
        <v>37012</v>
      </c>
      <c r="B488" s="44">
        <v>90.36</v>
      </c>
      <c r="C488" s="44">
        <v>5.0731462866899996E-3</v>
      </c>
      <c r="D488" s="43">
        <f t="shared" si="55"/>
        <v>103.69863565421934</v>
      </c>
      <c r="E488" s="39">
        <f t="shared" si="59"/>
        <v>1</v>
      </c>
      <c r="F488" s="40">
        <v>1</v>
      </c>
      <c r="G488" s="33">
        <f t="shared" si="60"/>
        <v>3.0000000000001137E-2</v>
      </c>
      <c r="H488" s="35">
        <f t="shared" si="58"/>
        <v>3.3200531208500597E-4</v>
      </c>
      <c r="I488" s="35">
        <f t="shared" si="56"/>
        <v>2.5500161280154511E-3</v>
      </c>
      <c r="J488" s="37">
        <f t="shared" si="54"/>
        <v>2.218010815930445E-3</v>
      </c>
      <c r="K488" s="38">
        <f t="shared" si="61"/>
        <v>4.9195719795844387E-6</v>
      </c>
      <c r="L488" s="45">
        <f t="shared" si="57"/>
        <v>2.4590642990891603E-5</v>
      </c>
    </row>
    <row r="489" spans="1:12">
      <c r="A489" s="42">
        <v>37013</v>
      </c>
      <c r="B489" s="44">
        <v>90.39</v>
      </c>
      <c r="C489" s="44">
        <v>-1.1866632546977E-2</v>
      </c>
      <c r="D489" s="43">
        <f t="shared" si="55"/>
        <v>-276.99743838467873</v>
      </c>
      <c r="E489" s="39">
        <f t="shared" si="59"/>
        <v>-1</v>
      </c>
      <c r="F489" s="40">
        <v>-1</v>
      </c>
      <c r="G489" s="33">
        <f t="shared" si="60"/>
        <v>-1.1200000000000045</v>
      </c>
      <c r="H489" s="35">
        <f t="shared" si="58"/>
        <v>-1.2390751189290901E-2</v>
      </c>
      <c r="I489" s="35">
        <f t="shared" si="56"/>
        <v>-6.7930751215621223E-3</v>
      </c>
      <c r="J489" s="37">
        <f t="shared" si="54"/>
        <v>5.5976760677287785E-3</v>
      </c>
      <c r="K489" s="38">
        <f t="shared" si="61"/>
        <v>3.1333977359223521E-5</v>
      </c>
      <c r="L489" s="45">
        <f t="shared" si="57"/>
        <v>2.4523963691419686E-5</v>
      </c>
    </row>
    <row r="490" spans="1:12">
      <c r="A490" s="42">
        <v>37014</v>
      </c>
      <c r="B490" s="44">
        <v>89.27</v>
      </c>
      <c r="C490" s="44">
        <v>1.0212760404620999E-2</v>
      </c>
      <c r="D490" s="43">
        <f t="shared" si="55"/>
        <v>217.28993906076323</v>
      </c>
      <c r="E490" s="39">
        <f t="shared" si="59"/>
        <v>1</v>
      </c>
      <c r="F490" s="40">
        <v>1</v>
      </c>
      <c r="G490" s="33">
        <f t="shared" si="60"/>
        <v>0.53000000000000114</v>
      </c>
      <c r="H490" s="35">
        <f t="shared" si="58"/>
        <v>5.937044919905916E-3</v>
      </c>
      <c r="I490" s="35">
        <f t="shared" si="56"/>
        <v>5.3847570158958328E-3</v>
      </c>
      <c r="J490" s="37">
        <f t="shared" si="54"/>
        <v>-5.522879040100832E-4</v>
      </c>
      <c r="K490" s="38">
        <f t="shared" si="61"/>
        <v>3.050219289158509E-7</v>
      </c>
      <c r="L490" s="45">
        <f t="shared" si="57"/>
        <v>2.4781437369679748E-5</v>
      </c>
    </row>
    <row r="491" spans="1:12">
      <c r="A491" s="42">
        <v>37015</v>
      </c>
      <c r="B491" s="44">
        <v>89.8</v>
      </c>
      <c r="C491" s="44">
        <v>-1.91034012519E-4</v>
      </c>
      <c r="D491" s="43">
        <f t="shared" si="55"/>
        <v>-14.480917100868224</v>
      </c>
      <c r="E491" s="39">
        <f t="shared" si="59"/>
        <v>-1</v>
      </c>
      <c r="F491" s="40">
        <v>1</v>
      </c>
      <c r="G491" s="33">
        <f t="shared" si="60"/>
        <v>-0.23999999999999488</v>
      </c>
      <c r="H491" s="35">
        <f t="shared" si="58"/>
        <v>-2.6726057906458229E-3</v>
      </c>
      <c r="I491" s="35">
        <f t="shared" si="56"/>
        <v>-3.5342891531580962E-4</v>
      </c>
      <c r="J491" s="37">
        <f t="shared" si="54"/>
        <v>2.3191768753300134E-3</v>
      </c>
      <c r="K491" s="38">
        <f t="shared" si="61"/>
        <v>5.3785813790654841E-6</v>
      </c>
      <c r="L491" s="45">
        <f t="shared" si="57"/>
        <v>2.440652845769135E-5</v>
      </c>
    </row>
    <row r="492" spans="1:12">
      <c r="A492" s="42">
        <v>37016</v>
      </c>
      <c r="B492" s="44">
        <v>89.56</v>
      </c>
      <c r="C492" s="44">
        <v>-2.6151980708090699E-5</v>
      </c>
      <c r="D492" s="43">
        <f t="shared" si="55"/>
        <v>-10.794320923332059</v>
      </c>
      <c r="E492" s="39">
        <f t="shared" si="59"/>
        <v>-1</v>
      </c>
      <c r="F492" s="40">
        <v>1</v>
      </c>
      <c r="G492" s="33">
        <f t="shared" si="60"/>
        <v>0.62999999999999545</v>
      </c>
      <c r="H492" s="35">
        <f t="shared" si="58"/>
        <v>7.0343903528360362E-3</v>
      </c>
      <c r="I492" s="35">
        <f t="shared" si="56"/>
        <v>-2.6248865666477037E-4</v>
      </c>
      <c r="J492" s="37">
        <f t="shared" si="54"/>
        <v>-7.2968790095008064E-3</v>
      </c>
      <c r="K492" s="38">
        <f t="shared" si="61"/>
        <v>5.3244443279293467E-5</v>
      </c>
      <c r="L492" s="45">
        <f t="shared" si="57"/>
        <v>2.43172922622115E-5</v>
      </c>
    </row>
    <row r="493" spans="1:12">
      <c r="A493" s="42">
        <v>37017</v>
      </c>
      <c r="B493" s="44">
        <v>90.19</v>
      </c>
      <c r="C493" s="44">
        <v>-6.4995029711209899E-3</v>
      </c>
      <c r="D493" s="43">
        <f t="shared" si="55"/>
        <v>-155.55602969986771</v>
      </c>
      <c r="E493" s="39">
        <f t="shared" si="59"/>
        <v>-1</v>
      </c>
      <c r="F493" s="40">
        <v>-1</v>
      </c>
      <c r="G493" s="33">
        <f t="shared" si="60"/>
        <v>-0.60999999999999943</v>
      </c>
      <c r="H493" s="35">
        <f t="shared" si="58"/>
        <v>-6.7634992792992513E-3</v>
      </c>
      <c r="I493" s="35">
        <f t="shared" si="56"/>
        <v>-3.8328486706791071E-3</v>
      </c>
      <c r="J493" s="37">
        <f t="shared" si="54"/>
        <v>2.9306506086201442E-3</v>
      </c>
      <c r="K493" s="38">
        <f t="shared" si="61"/>
        <v>8.5887129898056215E-6</v>
      </c>
      <c r="L493" s="45">
        <f t="shared" si="57"/>
        <v>2.463966635092363E-5</v>
      </c>
    </row>
    <row r="494" spans="1:12">
      <c r="A494" s="42">
        <v>37018</v>
      </c>
      <c r="B494" s="44">
        <v>89.58</v>
      </c>
      <c r="C494" s="44">
        <v>1.7540515814216999E-2</v>
      </c>
      <c r="D494" s="43">
        <f t="shared" si="55"/>
        <v>385.56803269448193</v>
      </c>
      <c r="E494" s="39">
        <f t="shared" si="59"/>
        <v>1</v>
      </c>
      <c r="F494" s="40">
        <v>1</v>
      </c>
      <c r="G494" s="33">
        <f t="shared" si="60"/>
        <v>1</v>
      </c>
      <c r="H494" s="35">
        <f t="shared" si="58"/>
        <v>1.1163206072784104E-2</v>
      </c>
      <c r="I494" s="35">
        <f t="shared" si="56"/>
        <v>9.42636157984518E-3</v>
      </c>
      <c r="J494" s="37">
        <f t="shared" si="54"/>
        <v>-1.7368444929389236E-3</v>
      </c>
      <c r="K494" s="38">
        <f t="shared" si="61"/>
        <v>3.0166287926522665E-6</v>
      </c>
      <c r="L494" s="45">
        <f t="shared" si="57"/>
        <v>2.4447985259489813E-5</v>
      </c>
    </row>
    <row r="495" spans="1:12">
      <c r="A495" s="42">
        <v>37019</v>
      </c>
      <c r="B495" s="44">
        <v>90.58</v>
      </c>
      <c r="C495" s="44">
        <v>-7.7762197094539999E-3</v>
      </c>
      <c r="D495" s="43">
        <f t="shared" si="55"/>
        <v>-194.30720279862305</v>
      </c>
      <c r="E495" s="39">
        <f t="shared" si="59"/>
        <v>-1</v>
      </c>
      <c r="F495" s="40">
        <v>-1</v>
      </c>
      <c r="G495" s="33">
        <f t="shared" si="60"/>
        <v>-0.79999999999999716</v>
      </c>
      <c r="H495" s="35">
        <f t="shared" si="58"/>
        <v>-8.831971737690408E-3</v>
      </c>
      <c r="I495" s="35">
        <f t="shared" si="56"/>
        <v>-4.5370184891422079E-3</v>
      </c>
      <c r="J495" s="37">
        <f t="shared" si="54"/>
        <v>4.2949532485482E-3</v>
      </c>
      <c r="K495" s="38">
        <f t="shared" si="61"/>
        <v>1.8446623407214735E-5</v>
      </c>
      <c r="L495" s="45">
        <f t="shared" si="57"/>
        <v>2.3349718506546065E-5</v>
      </c>
    </row>
    <row r="496" spans="1:12">
      <c r="A496" s="42">
        <v>37020</v>
      </c>
      <c r="B496" s="44">
        <v>89.78</v>
      </c>
      <c r="C496" s="44">
        <v>1.3896800769501E-2</v>
      </c>
      <c r="D496" s="43">
        <f t="shared" si="55"/>
        <v>316.11627500963021</v>
      </c>
      <c r="E496" s="39">
        <f t="shared" si="59"/>
        <v>1</v>
      </c>
      <c r="F496" s="40">
        <v>1</v>
      </c>
      <c r="G496" s="33">
        <f t="shared" si="60"/>
        <v>0.79999999999999716</v>
      </c>
      <c r="H496" s="35">
        <f t="shared" si="58"/>
        <v>8.9106705279571978E-3</v>
      </c>
      <c r="I496" s="35">
        <f t="shared" si="56"/>
        <v>7.4166799609458678E-3</v>
      </c>
      <c r="J496" s="37">
        <f t="shared" si="54"/>
        <v>-1.49399056701133E-3</v>
      </c>
      <c r="K496" s="38">
        <f t="shared" si="61"/>
        <v>2.2320078143188352E-6</v>
      </c>
      <c r="L496" s="45">
        <f t="shared" si="57"/>
        <v>2.3461873200675684E-5</v>
      </c>
    </row>
    <row r="497" spans="1:12">
      <c r="A497" s="42">
        <v>37021</v>
      </c>
      <c r="B497" s="44">
        <v>90.58</v>
      </c>
      <c r="C497" s="44">
        <v>1.641922491084E-2</v>
      </c>
      <c r="D497" s="43">
        <f t="shared" si="55"/>
        <v>375.13271985808842</v>
      </c>
      <c r="E497" s="39">
        <f t="shared" si="59"/>
        <v>1</v>
      </c>
      <c r="F497" s="40">
        <v>1</v>
      </c>
      <c r="G497" s="33">
        <f t="shared" si="60"/>
        <v>1.0799999999999983</v>
      </c>
      <c r="H497" s="35">
        <f t="shared" si="58"/>
        <v>1.1923161845882074E-2</v>
      </c>
      <c r="I497" s="35">
        <f t="shared" si="56"/>
        <v>8.8079164790891198E-3</v>
      </c>
      <c r="J497" s="37">
        <f t="shared" si="54"/>
        <v>-3.1152453667929545E-3</v>
      </c>
      <c r="K497" s="38">
        <f t="shared" si="61"/>
        <v>9.7047536953249694E-6</v>
      </c>
      <c r="L497" s="45">
        <f t="shared" si="57"/>
        <v>2.3479467433342334E-5</v>
      </c>
    </row>
    <row r="498" spans="1:12">
      <c r="A498" s="42">
        <v>37022</v>
      </c>
      <c r="B498" s="44">
        <v>91.66</v>
      </c>
      <c r="C498" s="44">
        <v>3.1665568325604999E-2</v>
      </c>
      <c r="D498" s="43">
        <f t="shared" si="55"/>
        <v>739.91765924661661</v>
      </c>
      <c r="E498" s="39">
        <f t="shared" si="59"/>
        <v>1</v>
      </c>
      <c r="F498" s="40">
        <v>1</v>
      </c>
      <c r="G498" s="33">
        <f t="shared" si="60"/>
        <v>1.8400000000000034</v>
      </c>
      <c r="H498" s="35">
        <f t="shared" si="58"/>
        <v>2.0074187213615573E-2</v>
      </c>
      <c r="I498" s="35">
        <f t="shared" si="56"/>
        <v>1.7216997798582913E-2</v>
      </c>
      <c r="J498" s="37">
        <f t="shared" si="54"/>
        <v>-2.8571894150326606E-3</v>
      </c>
      <c r="K498" s="38">
        <f t="shared" si="61"/>
        <v>8.163531353374677E-6</v>
      </c>
      <c r="L498" s="45">
        <f t="shared" si="57"/>
        <v>2.3268802390948801E-5</v>
      </c>
    </row>
    <row r="499" spans="1:12">
      <c r="A499" s="42">
        <v>37023</v>
      </c>
      <c r="B499" s="44">
        <v>93.5</v>
      </c>
      <c r="C499" s="44">
        <v>1.3839555465206E-2</v>
      </c>
      <c r="D499" s="43">
        <f t="shared" si="55"/>
        <v>316.82978650232042</v>
      </c>
      <c r="E499" s="39">
        <f t="shared" si="59"/>
        <v>1</v>
      </c>
      <c r="F499" s="40">
        <v>1</v>
      </c>
      <c r="G499" s="33">
        <f t="shared" si="60"/>
        <v>1.1200000000000045</v>
      </c>
      <c r="H499" s="35">
        <f t="shared" si="58"/>
        <v>1.1978609625668497E-2</v>
      </c>
      <c r="I499" s="35">
        <f t="shared" si="56"/>
        <v>7.3851064612626824E-3</v>
      </c>
      <c r="J499" s="37">
        <f t="shared" si="54"/>
        <v>-4.593503164405815E-3</v>
      </c>
      <c r="K499" s="38">
        <f t="shared" si="61"/>
        <v>2.1100271321406234E-5</v>
      </c>
      <c r="L499" s="45">
        <f t="shared" si="57"/>
        <v>2.330938180652593E-5</v>
      </c>
    </row>
    <row r="500" spans="1:12">
      <c r="A500" s="42">
        <v>37024</v>
      </c>
      <c r="B500" s="44">
        <v>94.62</v>
      </c>
      <c r="C500" s="44">
        <v>-7.7316286119499995E-4</v>
      </c>
      <c r="D500" s="43">
        <f t="shared" si="55"/>
        <v>-28.720275768504887</v>
      </c>
      <c r="E500" s="39">
        <f t="shared" si="59"/>
        <v>-1</v>
      </c>
      <c r="F500" s="40">
        <v>1</v>
      </c>
      <c r="G500" s="33">
        <f t="shared" si="60"/>
        <v>-0.62000000000000455</v>
      </c>
      <c r="H500" s="35">
        <f t="shared" si="58"/>
        <v>-6.552525893045915E-3</v>
      </c>
      <c r="I500" s="35">
        <f t="shared" si="56"/>
        <v>-6.7450057779713335E-4</v>
      </c>
      <c r="J500" s="37">
        <f t="shared" si="54"/>
        <v>5.8780253152487813E-3</v>
      </c>
      <c r="K500" s="38">
        <f t="shared" si="61"/>
        <v>3.4551181606705533E-5</v>
      </c>
      <c r="L500" s="45">
        <f t="shared" si="57"/>
        <v>2.3485170659008832E-5</v>
      </c>
    </row>
    <row r="501" spans="1:12">
      <c r="A501" s="42">
        <v>37025</v>
      </c>
      <c r="B501" s="44">
        <v>94</v>
      </c>
      <c r="C501" s="44">
        <v>-9.1182633420900001E-3</v>
      </c>
      <c r="D501" s="43">
        <f t="shared" si="55"/>
        <v>-224.65862922627744</v>
      </c>
      <c r="E501" s="39">
        <f t="shared" si="59"/>
        <v>-1</v>
      </c>
      <c r="F501" s="40">
        <v>-1</v>
      </c>
      <c r="G501" s="33">
        <f t="shared" si="60"/>
        <v>-94</v>
      </c>
      <c r="H501" s="35">
        <f t="shared" si="58"/>
        <v>-1</v>
      </c>
      <c r="I501" s="35">
        <f t="shared" si="56"/>
        <v>-5.2772191873775576E-3</v>
      </c>
      <c r="J501" s="37">
        <f t="shared" si="54"/>
        <v>0.99472278081262244</v>
      </c>
      <c r="K501" s="38">
        <f t="shared" si="61"/>
        <v>0.98947341066759653</v>
      </c>
      <c r="L501" s="45">
        <f xml:space="preserve"> AVERAGE(K381:K500)</f>
        <v>2.3489946527103185E-5</v>
      </c>
    </row>
  </sheetData>
  <mergeCells count="6">
    <mergeCell ref="V4:Z9"/>
    <mergeCell ref="V12:Z16"/>
    <mergeCell ref="V20:Z23"/>
    <mergeCell ref="V36:Z41"/>
    <mergeCell ref="M1:T1"/>
    <mergeCell ref="M2:T2"/>
  </mergeCells>
  <pageMargins left="0.7" right="0.7" top="0.75" bottom="0.75" header="0.3" footer="0.51180555555555496"/>
  <pageSetup paperSize="9" firstPageNumber="0" orientation="portrait" horizontalDpi="300" verticalDpi="300"/>
  <headerFooter>
    <oddHeader>&amp;L&amp;"Calibri,Bold"HOW TO TRADE&amp;C&amp;"Calibri,Bold"Level Regression</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525"/>
  <sheetViews>
    <sheetView zoomScaleNormal="100" workbookViewId="0">
      <selection activeCell="F13" sqref="F13"/>
    </sheetView>
  </sheetViews>
  <sheetFormatPr baseColWidth="10" defaultColWidth="10.5" defaultRowHeight="16"/>
  <cols>
    <col min="4" max="4" width="34.1640625" customWidth="1"/>
    <col min="5" max="6" width="19.5" customWidth="1"/>
    <col min="7" max="7" width="3.6640625" customWidth="1"/>
    <col min="8" max="8" width="73.83203125" customWidth="1"/>
    <col min="9" max="9" width="7.33203125" customWidth="1"/>
    <col min="10" max="10" width="51.5" customWidth="1"/>
    <col min="11" max="11" width="13.5" customWidth="1"/>
    <col min="24" max="24" width="16.5" customWidth="1"/>
    <col min="27" max="27" width="17.5" customWidth="1"/>
  </cols>
  <sheetData>
    <row r="1" spans="1:29" ht="26">
      <c r="A1" s="54" t="s">
        <v>4</v>
      </c>
      <c r="B1" s="54"/>
      <c r="C1" s="54"/>
      <c r="D1" s="54"/>
      <c r="E1" s="54"/>
      <c r="H1" s="4"/>
      <c r="V1" t="s">
        <v>5</v>
      </c>
    </row>
    <row r="2" spans="1:29" ht="76" customHeight="1">
      <c r="A2" s="55" t="s">
        <v>6</v>
      </c>
      <c r="B2" s="55"/>
      <c r="C2" s="55"/>
      <c r="D2" s="55"/>
      <c r="E2" s="55"/>
      <c r="H2" s="8"/>
      <c r="K2" s="8"/>
      <c r="X2" t="s">
        <v>7</v>
      </c>
    </row>
    <row r="3" spans="1:29">
      <c r="A3" s="56"/>
      <c r="B3" s="56"/>
      <c r="C3" s="56"/>
      <c r="D3" s="56"/>
      <c r="E3" s="56"/>
    </row>
    <row r="4" spans="1:29" ht="18" customHeight="1">
      <c r="A4" s="56" t="s">
        <v>8</v>
      </c>
      <c r="B4" s="56"/>
      <c r="C4" s="56"/>
      <c r="D4" s="56"/>
      <c r="E4" s="56"/>
      <c r="X4" s="57" t="s">
        <v>9</v>
      </c>
      <c r="Y4" s="57"/>
    </row>
    <row r="5" spans="1:29" ht="19" customHeight="1">
      <c r="A5" s="58" t="s">
        <v>10</v>
      </c>
      <c r="B5" s="58"/>
      <c r="C5" s="58"/>
      <c r="D5" s="58"/>
      <c r="E5" s="58"/>
      <c r="H5" s="10"/>
      <c r="J5" s="8"/>
      <c r="X5" s="11" t="s">
        <v>11</v>
      </c>
      <c r="Y5" s="11">
        <v>2.2103968475980201E-2</v>
      </c>
    </row>
    <row r="6" spans="1:29">
      <c r="A6" s="56"/>
      <c r="B6" s="56"/>
      <c r="C6" s="56"/>
      <c r="D6" s="56"/>
      <c r="E6" s="56"/>
      <c r="X6" s="11" t="s">
        <v>12</v>
      </c>
      <c r="Y6" s="11">
        <v>4.8858542238712401E-4</v>
      </c>
    </row>
    <row r="7" spans="1:29" ht="64" customHeight="1">
      <c r="A7" s="56" t="s">
        <v>13</v>
      </c>
      <c r="B7" s="56"/>
      <c r="C7" s="56"/>
      <c r="D7" s="56"/>
      <c r="E7" s="56"/>
      <c r="H7" s="8"/>
      <c r="X7" s="11" t="s">
        <v>14</v>
      </c>
      <c r="Y7" s="11">
        <v>-1.51846561090126E-3</v>
      </c>
    </row>
    <row r="8" spans="1:29">
      <c r="A8" s="59"/>
      <c r="B8" s="59"/>
      <c r="C8" s="59"/>
      <c r="D8" s="59"/>
      <c r="E8" s="59"/>
      <c r="H8" s="10"/>
      <c r="X8" s="11" t="s">
        <v>15</v>
      </c>
      <c r="Y8" s="11">
        <v>5.70589574449198</v>
      </c>
    </row>
    <row r="9" spans="1:29">
      <c r="A9" s="12" t="s">
        <v>16</v>
      </c>
      <c r="B9" s="13" t="s">
        <v>17</v>
      </c>
      <c r="C9" s="60" t="s">
        <v>18</v>
      </c>
      <c r="D9" s="60"/>
      <c r="E9" s="13" t="s">
        <v>19</v>
      </c>
      <c r="X9" s="14" t="s">
        <v>20</v>
      </c>
      <c r="Y9" s="14">
        <v>500</v>
      </c>
    </row>
    <row r="10" spans="1:29">
      <c r="A10" s="15">
        <v>1</v>
      </c>
      <c r="B10" s="16"/>
      <c r="C10" s="64" t="s">
        <v>21</v>
      </c>
      <c r="D10" s="64"/>
      <c r="E10" s="17">
        <f>AVERAGE(B19:B518)</f>
        <v>91.822580000000059</v>
      </c>
    </row>
    <row r="11" spans="1:29">
      <c r="A11" s="15">
        <v>2</v>
      </c>
      <c r="B11" s="1"/>
      <c r="C11" s="65" t="s">
        <v>22</v>
      </c>
      <c r="D11" s="65"/>
      <c r="E11" s="18">
        <f>AVERAGE(C19:C518)</f>
        <v>-6.5469912626467343E-4</v>
      </c>
      <c r="X11" t="s">
        <v>23</v>
      </c>
    </row>
    <row r="12" spans="1:29">
      <c r="A12" s="15">
        <v>3</v>
      </c>
      <c r="B12" s="1"/>
      <c r="C12" s="65" t="s">
        <v>24</v>
      </c>
      <c r="D12" s="65"/>
      <c r="E12" s="18">
        <f>STDEV(B19:B518)</f>
        <v>5.701298830996377</v>
      </c>
      <c r="X12" s="9"/>
      <c r="Y12" s="9" t="s">
        <v>25</v>
      </c>
      <c r="Z12" s="9" t="s">
        <v>26</v>
      </c>
      <c r="AA12" s="9" t="s">
        <v>27</v>
      </c>
      <c r="AB12" s="9" t="s">
        <v>28</v>
      </c>
      <c r="AC12" s="9" t="s">
        <v>29</v>
      </c>
    </row>
    <row r="13" spans="1:29" ht="16" customHeight="1">
      <c r="A13" s="15">
        <v>4</v>
      </c>
      <c r="B13" s="1"/>
      <c r="C13" s="65" t="s">
        <v>30</v>
      </c>
      <c r="D13" s="65"/>
      <c r="E13" s="18">
        <f>STDEV(C19:C518)</f>
        <v>1.0068664123265146E-2</v>
      </c>
      <c r="H13" s="63" t="s">
        <v>31</v>
      </c>
      <c r="X13" s="11" t="s">
        <v>32</v>
      </c>
      <c r="Y13" s="11">
        <v>1</v>
      </c>
      <c r="Z13" s="11">
        <v>7.9255562741200301</v>
      </c>
      <c r="AA13" s="11">
        <v>7.9255562741200301</v>
      </c>
      <c r="AB13" s="11">
        <v>0.24343447888647801</v>
      </c>
      <c r="AC13" s="11">
        <v>0.62195398852830897</v>
      </c>
    </row>
    <row r="14" spans="1:29">
      <c r="A14" s="15">
        <v>5</v>
      </c>
      <c r="B14" s="15" t="s">
        <v>33</v>
      </c>
      <c r="C14" s="65" t="s">
        <v>34</v>
      </c>
      <c r="D14" s="65"/>
      <c r="E14" s="18">
        <f>CORREL(B19:B518,C19:C518)</f>
        <v>-2.2115838336013455E-2</v>
      </c>
      <c r="H14" s="63"/>
      <c r="X14" s="11" t="s">
        <v>35</v>
      </c>
      <c r="Y14" s="11">
        <v>498</v>
      </c>
      <c r="Z14" s="11">
        <v>16213.5086310118</v>
      </c>
      <c r="AA14" s="11">
        <v>32.557246247011598</v>
      </c>
      <c r="AB14" s="11"/>
      <c r="AC14" s="11"/>
    </row>
    <row r="15" spans="1:29">
      <c r="A15" s="19">
        <v>6</v>
      </c>
      <c r="B15" s="19" t="s">
        <v>36</v>
      </c>
      <c r="C15" s="61" t="s">
        <v>37</v>
      </c>
      <c r="D15" s="61"/>
      <c r="E15" s="20">
        <f>E10 - E14 *E11</f>
        <v>91.822565520780017</v>
      </c>
      <c r="H15" s="10" t="s">
        <v>38</v>
      </c>
      <c r="X15" s="14" t="s">
        <v>39</v>
      </c>
      <c r="Y15" s="14">
        <v>499</v>
      </c>
      <c r="Z15" s="14">
        <v>16221.4341872859</v>
      </c>
      <c r="AA15" s="14"/>
      <c r="AB15" s="14"/>
      <c r="AC15" s="14"/>
    </row>
    <row r="16" spans="1:29">
      <c r="A16" s="62"/>
      <c r="B16" s="62"/>
      <c r="C16" s="62"/>
      <c r="D16" s="62"/>
      <c r="E16" s="62"/>
    </row>
    <row r="17" spans="1:33" ht="16" customHeight="1">
      <c r="A17" s="46"/>
      <c r="B17" s="46"/>
      <c r="C17" s="46"/>
      <c r="D17" s="46"/>
      <c r="E17" s="46"/>
      <c r="H17" s="63" t="s">
        <v>40</v>
      </c>
      <c r="X17" s="9"/>
      <c r="Y17" s="9" t="s">
        <v>41</v>
      </c>
      <c r="Z17" s="9" t="s">
        <v>15</v>
      </c>
      <c r="AA17" s="9" t="s">
        <v>42</v>
      </c>
      <c r="AB17" s="9" t="s">
        <v>43</v>
      </c>
      <c r="AC17" s="9" t="s">
        <v>44</v>
      </c>
      <c r="AD17" s="9" t="s">
        <v>45</v>
      </c>
      <c r="AE17" s="9" t="s">
        <v>46</v>
      </c>
      <c r="AF17" s="9" t="s">
        <v>47</v>
      </c>
    </row>
    <row r="18" spans="1:33" ht="51" customHeight="1">
      <c r="A18" s="2" t="s">
        <v>1</v>
      </c>
      <c r="B18" s="3" t="s">
        <v>2</v>
      </c>
      <c r="C18" s="3" t="s">
        <v>3</v>
      </c>
      <c r="D18" s="21" t="s">
        <v>48</v>
      </c>
      <c r="E18" s="21" t="s">
        <v>49</v>
      </c>
      <c r="F18" s="21" t="s">
        <v>50</v>
      </c>
      <c r="H18" s="63"/>
      <c r="J18" s="8"/>
      <c r="X18" s="11" t="s">
        <v>51</v>
      </c>
      <c r="Y18" s="11">
        <v>91.814423496741099</v>
      </c>
      <c r="Z18" s="11">
        <v>0.25571537175558101</v>
      </c>
      <c r="AA18" s="11">
        <v>359.04929322942502</v>
      </c>
      <c r="AB18" s="11">
        <v>0</v>
      </c>
      <c r="AC18" s="11">
        <v>91.312009537308995</v>
      </c>
      <c r="AD18" s="11">
        <v>92.316837456173303</v>
      </c>
      <c r="AE18" s="11">
        <v>91.312009537308995</v>
      </c>
      <c r="AF18" s="11">
        <v>92.316837456173303</v>
      </c>
    </row>
    <row r="19" spans="1:33">
      <c r="A19" s="5">
        <f>Example!A2</f>
        <v>36526</v>
      </c>
      <c r="B19" s="22">
        <f>Example!B2</f>
        <v>100.14</v>
      </c>
      <c r="C19" s="22">
        <f>Example!C2</f>
        <v>4.7298583148999897E-3</v>
      </c>
      <c r="D19" s="23">
        <f t="shared" ref="D19:D82" si="0">-0.0221036968*C19+91.82260375</f>
        <v>91.822499202645901</v>
      </c>
      <c r="E19" s="23">
        <f t="shared" ref="E19:E82" si="1">D19 - B19</f>
        <v>-8.3175007973541</v>
      </c>
      <c r="F19" s="23">
        <f t="shared" ref="F19:F82" si="2">100*(E19/B19)</f>
        <v>-8.3058725757480527</v>
      </c>
      <c r="H19" s="63"/>
      <c r="X19" s="14" t="s">
        <v>52</v>
      </c>
      <c r="Y19" s="14">
        <v>-12.5167837919572</v>
      </c>
      <c r="Z19" s="14">
        <v>25.368904040738499</v>
      </c>
      <c r="AA19" s="14">
        <v>-0.493390797326411</v>
      </c>
      <c r="AB19" s="14">
        <v>0.62195398852837103</v>
      </c>
      <c r="AC19" s="14">
        <v>-62.360058515952701</v>
      </c>
      <c r="AD19" s="14">
        <v>37.326490932038197</v>
      </c>
      <c r="AE19" s="14">
        <v>-62.360058515952701</v>
      </c>
      <c r="AF19" s="14">
        <v>37.326490932038197</v>
      </c>
    </row>
    <row r="20" spans="1:33">
      <c r="A20" s="5">
        <f>Example!A3</f>
        <v>36527</v>
      </c>
      <c r="B20" s="22">
        <f>Example!B3</f>
        <v>99.65</v>
      </c>
      <c r="C20" s="22">
        <f>Example!C3</f>
        <v>-6.8142587943940004E-3</v>
      </c>
      <c r="D20" s="23">
        <f t="shared" si="0"/>
        <v>91.822754370310307</v>
      </c>
      <c r="E20" s="23">
        <f t="shared" si="1"/>
        <v>-7.8272456296896991</v>
      </c>
      <c r="F20" s="23">
        <f t="shared" si="2"/>
        <v>-7.8547372099244335</v>
      </c>
      <c r="H20" s="8"/>
    </row>
    <row r="21" spans="1:33">
      <c r="A21" s="5">
        <f>Example!A4</f>
        <v>36528</v>
      </c>
      <c r="B21" s="22">
        <f>Example!B4</f>
        <v>100.01</v>
      </c>
      <c r="C21" s="22">
        <f>Example!C4</f>
        <v>2.4243949669049999E-3</v>
      </c>
      <c r="D21" s="23">
        <f t="shared" si="0"/>
        <v>91.822550161908723</v>
      </c>
      <c r="E21" s="23">
        <f t="shared" si="1"/>
        <v>-8.1874498380912826</v>
      </c>
      <c r="F21" s="23">
        <f t="shared" si="2"/>
        <v>-8.186631174973785</v>
      </c>
    </row>
    <row r="22" spans="1:33">
      <c r="A22" s="5">
        <f>Example!A5</f>
        <v>36529</v>
      </c>
      <c r="B22" s="22">
        <f>Example!B5</f>
        <v>100.32</v>
      </c>
      <c r="C22" s="22">
        <f>Example!C5</f>
        <v>-1.7007356340383001E-2</v>
      </c>
      <c r="D22" s="23">
        <f t="shared" si="0"/>
        <v>91.822979675447911</v>
      </c>
      <c r="E22" s="23">
        <f t="shared" si="1"/>
        <v>-8.4970203245520821</v>
      </c>
      <c r="F22" s="23">
        <f t="shared" si="2"/>
        <v>-8.4699165914594126</v>
      </c>
    </row>
    <row r="23" spans="1:33">
      <c r="A23" s="5">
        <f>Example!A6</f>
        <v>36530</v>
      </c>
      <c r="B23" s="22">
        <f>Example!B6</f>
        <v>98.93</v>
      </c>
      <c r="C23" s="22">
        <f>Example!C6</f>
        <v>7.5314283394920002E-3</v>
      </c>
      <c r="D23" s="23">
        <f t="shared" si="0"/>
        <v>91.822437277591519</v>
      </c>
      <c r="E23" s="23">
        <f t="shared" si="1"/>
        <v>-7.1075627224084883</v>
      </c>
      <c r="F23" s="23">
        <f t="shared" si="2"/>
        <v>-7.1844361896376103</v>
      </c>
      <c r="X23" t="s">
        <v>53</v>
      </c>
      <c r="AC23" t="s">
        <v>54</v>
      </c>
    </row>
    <row r="24" spans="1:33">
      <c r="A24" s="5">
        <f>Example!A7</f>
        <v>36531</v>
      </c>
      <c r="B24" s="22">
        <f>Example!B7</f>
        <v>99.7</v>
      </c>
      <c r="C24" s="22">
        <f>Example!C7</f>
        <v>-1.534721340208E-2</v>
      </c>
      <c r="D24" s="23">
        <f t="shared" si="0"/>
        <v>91.822942980151765</v>
      </c>
      <c r="E24" s="23">
        <f t="shared" si="1"/>
        <v>-7.8770570198482375</v>
      </c>
      <c r="F24" s="23">
        <f t="shared" si="2"/>
        <v>-7.9007592977414625</v>
      </c>
    </row>
    <row r="25" spans="1:33">
      <c r="A25" s="5">
        <f>Example!A8</f>
        <v>36532</v>
      </c>
      <c r="B25" s="22">
        <f>Example!B8</f>
        <v>99.01</v>
      </c>
      <c r="C25" s="22">
        <f>Example!C8</f>
        <v>5.1270781322723502E-5</v>
      </c>
      <c r="D25" s="23">
        <f t="shared" si="0"/>
        <v>91.822602616726201</v>
      </c>
      <c r="E25" s="23">
        <f t="shared" si="1"/>
        <v>-7.1873973832738045</v>
      </c>
      <c r="F25" s="23">
        <f t="shared" si="2"/>
        <v>-7.2592640978424434</v>
      </c>
      <c r="V25" t="s">
        <v>55</v>
      </c>
      <c r="X25" s="9" t="s">
        <v>56</v>
      </c>
      <c r="Y25" s="9" t="s">
        <v>57</v>
      </c>
      <c r="Z25" s="9" t="s">
        <v>58</v>
      </c>
      <c r="AA25" s="9" t="s">
        <v>59</v>
      </c>
      <c r="AC25" s="9" t="s">
        <v>60</v>
      </c>
      <c r="AD25" s="9" t="s">
        <v>61</v>
      </c>
    </row>
    <row r="26" spans="1:33">
      <c r="A26" s="5">
        <f>Example!A9</f>
        <v>36533</v>
      </c>
      <c r="B26" s="22">
        <f>Example!B9</f>
        <v>99.55</v>
      </c>
      <c r="C26" s="22">
        <f>Example!C9</f>
        <v>-1.2022767015620001E-3</v>
      </c>
      <c r="D26" s="23">
        <f t="shared" si="0"/>
        <v>91.822630324759686</v>
      </c>
      <c r="E26" s="23">
        <f t="shared" si="1"/>
        <v>-7.7273696752403112</v>
      </c>
      <c r="F26" s="23">
        <f t="shared" si="2"/>
        <v>-7.7623000253544054</v>
      </c>
      <c r="X26" s="11">
        <v>1</v>
      </c>
      <c r="Y26" s="11">
        <v>91.755220882846999</v>
      </c>
      <c r="Z26" s="11">
        <v>8.3874689723290494</v>
      </c>
      <c r="AA26" s="11">
        <v>1.4714404676553801</v>
      </c>
      <c r="AC26" s="11">
        <v>0.1</v>
      </c>
      <c r="AD26" s="11">
        <v>79.411277100960504</v>
      </c>
      <c r="AG26">
        <f t="shared" ref="AG26:AG89" si="3">-12.5167837919572*C19+91.8144234967411</f>
        <v>91.755220882846899</v>
      </c>
    </row>
    <row r="27" spans="1:33">
      <c r="A27" s="5">
        <f>Example!A10</f>
        <v>36534</v>
      </c>
      <c r="B27" s="22">
        <f>Example!B10</f>
        <v>99.69</v>
      </c>
      <c r="C27" s="22">
        <f>Example!C10</f>
        <v>-8.0698187857299996E-3</v>
      </c>
      <c r="D27" s="23">
        <f t="shared" si="0"/>
        <v>91.822782122827675</v>
      </c>
      <c r="E27" s="23">
        <f t="shared" si="1"/>
        <v>-7.8672178771723225</v>
      </c>
      <c r="F27" s="23">
        <f t="shared" si="2"/>
        <v>-7.891682091656457</v>
      </c>
      <c r="X27" s="11">
        <v>2</v>
      </c>
      <c r="Y27" s="11">
        <v>91.899716100773006</v>
      </c>
      <c r="Z27" s="11">
        <v>7.7482479627007699</v>
      </c>
      <c r="AA27" s="11">
        <v>1.35929988454913</v>
      </c>
      <c r="AC27" s="11">
        <v>0.3</v>
      </c>
      <c r="AD27" s="11">
        <v>79.700393529883101</v>
      </c>
      <c r="AG27">
        <f t="shared" si="3"/>
        <v>91.899716100772977</v>
      </c>
    </row>
    <row r="28" spans="1:33">
      <c r="A28" s="5">
        <f>Example!A11</f>
        <v>36535</v>
      </c>
      <c r="B28" s="22">
        <f>Example!B11</f>
        <v>98.78</v>
      </c>
      <c r="C28" s="22">
        <f>Example!C11</f>
        <v>2.8718193949889E-2</v>
      </c>
      <c r="D28" s="23">
        <f t="shared" si="0"/>
        <v>91.821968971748291</v>
      </c>
      <c r="E28" s="23">
        <f t="shared" si="1"/>
        <v>-6.9580310282517104</v>
      </c>
      <c r="F28" s="23">
        <f t="shared" si="2"/>
        <v>-7.043967430908797</v>
      </c>
      <c r="X28" s="11">
        <v>3</v>
      </c>
      <c r="Y28" s="11">
        <v>91.7840778691141</v>
      </c>
      <c r="Z28" s="11">
        <v>8.2243237586079108</v>
      </c>
      <c r="AA28" s="11">
        <v>1.4428193817991399</v>
      </c>
      <c r="AC28" s="11">
        <v>0.5</v>
      </c>
      <c r="AD28" s="11">
        <v>79.8504954434583</v>
      </c>
      <c r="AG28">
        <f t="shared" si="3"/>
        <v>91.784077869114043</v>
      </c>
    </row>
    <row r="29" spans="1:33">
      <c r="A29" s="5">
        <f>Example!A12</f>
        <v>36536</v>
      </c>
      <c r="B29" s="22">
        <f>Example!B12</f>
        <v>100.3</v>
      </c>
      <c r="C29" s="22">
        <f>Example!C12</f>
        <v>-5.9782291940629999E-3</v>
      </c>
      <c r="D29" s="23">
        <f t="shared" si="0"/>
        <v>91.822735890965504</v>
      </c>
      <c r="E29" s="23">
        <f t="shared" si="1"/>
        <v>-8.4772641090344933</v>
      </c>
      <c r="F29" s="23">
        <f t="shared" si="2"/>
        <v>-8.451908383882845</v>
      </c>
      <c r="X29" s="11">
        <v>4</v>
      </c>
      <c r="Y29" s="11">
        <v>92.027300898926498</v>
      </c>
      <c r="Z29" s="11">
        <v>8.2915987069755097</v>
      </c>
      <c r="AA29" s="11">
        <v>1.4546216408374899</v>
      </c>
      <c r="AC29" s="11">
        <v>0.7</v>
      </c>
      <c r="AD29" s="11">
        <v>80.006244779630094</v>
      </c>
      <c r="AG29">
        <f t="shared" si="3"/>
        <v>92.027300898926441</v>
      </c>
    </row>
    <row r="30" spans="1:33">
      <c r="A30" s="5">
        <f>Example!A13</f>
        <v>36537</v>
      </c>
      <c r="B30" s="22">
        <f>Example!B13</f>
        <v>100.49</v>
      </c>
      <c r="C30" s="22">
        <f>Example!C13</f>
        <v>4.7245699353579999E-3</v>
      </c>
      <c r="D30" s="23">
        <f t="shared" si="0"/>
        <v>91.822499319538636</v>
      </c>
      <c r="E30" s="23">
        <f t="shared" si="1"/>
        <v>-8.6675006804613588</v>
      </c>
      <c r="F30" s="23">
        <f t="shared" si="2"/>
        <v>-8.6252370190679262</v>
      </c>
      <c r="X30" s="11">
        <v>5</v>
      </c>
      <c r="Y30" s="11">
        <v>91.720154236571105</v>
      </c>
      <c r="Z30" s="11">
        <v>7.2122093965526899</v>
      </c>
      <c r="AA30" s="11">
        <v>1.2652609270213699</v>
      </c>
      <c r="AC30" s="11">
        <v>0.9</v>
      </c>
      <c r="AD30" s="11">
        <v>80.023340332899494</v>
      </c>
      <c r="AG30">
        <f t="shared" si="3"/>
        <v>91.720154236571062</v>
      </c>
    </row>
    <row r="31" spans="1:33">
      <c r="A31" s="5">
        <f>Example!A14</f>
        <v>36538</v>
      </c>
      <c r="B31" s="22">
        <f>Example!B14</f>
        <v>100.81</v>
      </c>
      <c r="C31" s="22">
        <f>Example!C14</f>
        <v>1.0959561180086E-2</v>
      </c>
      <c r="D31" s="23">
        <f t="shared" si="0"/>
        <v>91.82236150318262</v>
      </c>
      <c r="E31" s="23">
        <f t="shared" si="1"/>
        <v>-8.9876384968173824</v>
      </c>
      <c r="F31" s="23">
        <f t="shared" si="2"/>
        <v>-8.9154235659333221</v>
      </c>
      <c r="X31" s="11">
        <v>6</v>
      </c>
      <c r="Y31" s="11">
        <v>92.006521248704004</v>
      </c>
      <c r="Z31" s="11">
        <v>7.6938054637168998</v>
      </c>
      <c r="AA31" s="11">
        <v>1.3497488630873</v>
      </c>
      <c r="AC31" s="11">
        <v>1.1000000000000001</v>
      </c>
      <c r="AD31" s="11">
        <v>80.086811008860394</v>
      </c>
      <c r="AG31">
        <f t="shared" si="3"/>
        <v>92.006521248703962</v>
      </c>
    </row>
    <row r="32" spans="1:33">
      <c r="A32" s="5">
        <f>Example!A15</f>
        <v>36539</v>
      </c>
      <c r="B32" s="22">
        <f>Example!B15</f>
        <v>101.45</v>
      </c>
      <c r="C32" s="22">
        <f>Example!C15</f>
        <v>-1.2151688010922E-2</v>
      </c>
      <c r="D32" s="23">
        <f t="shared" si="0"/>
        <v>91.822872347227403</v>
      </c>
      <c r="E32" s="23">
        <f t="shared" si="1"/>
        <v>-9.6271276527726002</v>
      </c>
      <c r="F32" s="23">
        <f t="shared" si="2"/>
        <v>-9.4895294753795962</v>
      </c>
      <c r="X32" s="11">
        <v>7</v>
      </c>
      <c r="Y32" s="11">
        <v>91.813781751456503</v>
      </c>
      <c r="Z32" s="11">
        <v>7.1939371989960303</v>
      </c>
      <c r="AA32" s="11">
        <v>1.2620553770507501</v>
      </c>
      <c r="AC32" s="11">
        <v>1.3</v>
      </c>
      <c r="AD32" s="11">
        <v>80.286229197713993</v>
      </c>
      <c r="AG32">
        <f t="shared" si="3"/>
        <v>91.813781751456432</v>
      </c>
    </row>
    <row r="33" spans="1:33">
      <c r="A33" s="5">
        <f>Example!A16</f>
        <v>36540</v>
      </c>
      <c r="B33" s="22">
        <f>Example!B16</f>
        <v>100.23</v>
      </c>
      <c r="C33" s="22">
        <f>Example!C16</f>
        <v>1.34235637143799E-2</v>
      </c>
      <c r="D33" s="23">
        <f t="shared" si="0"/>
        <v>91.822307039617684</v>
      </c>
      <c r="E33" s="23">
        <f t="shared" si="1"/>
        <v>-8.4076929603823203</v>
      </c>
      <c r="F33" s="23">
        <f t="shared" si="2"/>
        <v>-8.3883996412075437</v>
      </c>
      <c r="X33" s="11">
        <v>8</v>
      </c>
      <c r="Y33" s="11">
        <v>91.829472134272706</v>
      </c>
      <c r="Z33" s="11">
        <v>7.7175049093665997</v>
      </c>
      <c r="AA33" s="11">
        <v>1.3539065325230999</v>
      </c>
      <c r="AC33" s="11">
        <v>1.5</v>
      </c>
      <c r="AD33" s="11">
        <v>80.326350218626402</v>
      </c>
      <c r="AG33">
        <f t="shared" si="3"/>
        <v>91.829472134272663</v>
      </c>
    </row>
    <row r="34" spans="1:33">
      <c r="A34" s="5">
        <f>Example!A17</f>
        <v>36541</v>
      </c>
      <c r="B34" s="22">
        <f>Example!B17</f>
        <v>100.62</v>
      </c>
      <c r="C34" s="22">
        <f>Example!C17</f>
        <v>-1.2214978766830001E-3</v>
      </c>
      <c r="D34" s="23">
        <f t="shared" si="0"/>
        <v>91.82263074961871</v>
      </c>
      <c r="E34" s="23">
        <f t="shared" si="1"/>
        <v>-8.7973692503812941</v>
      </c>
      <c r="F34" s="23">
        <f t="shared" si="2"/>
        <v>-8.743161648162685</v>
      </c>
      <c r="X34" s="11">
        <v>9</v>
      </c>
      <c r="Y34" s="11">
        <v>91.915431673722395</v>
      </c>
      <c r="Z34" s="11">
        <v>7.7784749868811103</v>
      </c>
      <c r="AA34" s="11">
        <v>1.3646027079327401</v>
      </c>
      <c r="AC34" s="11">
        <v>1.7</v>
      </c>
      <c r="AD34" s="11">
        <v>80.366369407827705</v>
      </c>
      <c r="AG34">
        <f t="shared" si="3"/>
        <v>91.915431673722352</v>
      </c>
    </row>
    <row r="35" spans="1:33">
      <c r="A35" s="5">
        <f>Example!A18</f>
        <v>36542</v>
      </c>
      <c r="B35" s="22">
        <f>Example!B18</f>
        <v>100.61</v>
      </c>
      <c r="C35" s="22">
        <f>Example!C18</f>
        <v>1.01251547697719E-2</v>
      </c>
      <c r="D35" s="23">
        <f t="shared" si="0"/>
        <v>91.822379946648908</v>
      </c>
      <c r="E35" s="23">
        <f t="shared" si="1"/>
        <v>-8.7876200533510911</v>
      </c>
      <c r="F35" s="23">
        <f t="shared" si="2"/>
        <v>-8.7343405758384769</v>
      </c>
      <c r="X35" s="11">
        <v>10</v>
      </c>
      <c r="Y35" s="11">
        <v>91.454964072174903</v>
      </c>
      <c r="Z35" s="11">
        <v>7.3204971287998202</v>
      </c>
      <c r="AA35" s="11">
        <v>1.28425818971226</v>
      </c>
      <c r="AC35" s="11">
        <v>1.9</v>
      </c>
      <c r="AD35" s="11">
        <v>80.449745663510697</v>
      </c>
      <c r="AG35">
        <f t="shared" si="3"/>
        <v>91.454964072174846</v>
      </c>
    </row>
    <row r="36" spans="1:33">
      <c r="A36" s="5">
        <f>Example!A19</f>
        <v>36543</v>
      </c>
      <c r="B36" s="22">
        <f>Example!B19</f>
        <v>101.56</v>
      </c>
      <c r="C36" s="22">
        <f>Example!C19</f>
        <v>-9.138691467059E-3</v>
      </c>
      <c r="D36" s="23">
        <f t="shared" si="0"/>
        <v>91.822805748865335</v>
      </c>
      <c r="E36" s="23">
        <f t="shared" si="1"/>
        <v>-9.7371942511346674</v>
      </c>
      <c r="F36" s="23">
        <f t="shared" si="2"/>
        <v>-9.5876272657883685</v>
      </c>
      <c r="X36" s="11">
        <v>11</v>
      </c>
      <c r="Y36" s="11">
        <v>91.889251699021997</v>
      </c>
      <c r="Z36" s="11">
        <v>8.4144872613410104</v>
      </c>
      <c r="AA36" s="11">
        <v>1.47618037238113</v>
      </c>
      <c r="AC36" s="11">
        <v>2.1</v>
      </c>
      <c r="AD36" s="11">
        <v>80.693910850901801</v>
      </c>
      <c r="AG36">
        <f t="shared" si="3"/>
        <v>91.889251699021955</v>
      </c>
    </row>
    <row r="37" spans="1:33">
      <c r="A37" s="5">
        <f>Example!A20</f>
        <v>36544</v>
      </c>
      <c r="B37" s="22">
        <f>Example!B20</f>
        <v>100.83</v>
      </c>
      <c r="C37" s="22">
        <f>Example!C20</f>
        <v>-1.0295302073745001E-2</v>
      </c>
      <c r="D37" s="23">
        <f t="shared" si="0"/>
        <v>91.822831314235501</v>
      </c>
      <c r="E37" s="23">
        <f t="shared" si="1"/>
        <v>-9.0071686857644977</v>
      </c>
      <c r="F37" s="23">
        <f t="shared" si="2"/>
        <v>-8.9330245817360883</v>
      </c>
      <c r="X37" s="11">
        <v>12</v>
      </c>
      <c r="Y37" s="11">
        <v>91.755287076350299</v>
      </c>
      <c r="Z37" s="11">
        <v>8.7365276353447108</v>
      </c>
      <c r="AA37" s="11">
        <v>1.5326769436461001</v>
      </c>
      <c r="AC37" s="11">
        <v>2.2999999999999998</v>
      </c>
      <c r="AD37" s="11">
        <v>80.717447646008196</v>
      </c>
      <c r="AG37">
        <f t="shared" si="3"/>
        <v>91.755287076350243</v>
      </c>
    </row>
    <row r="38" spans="1:33">
      <c r="A38" s="5">
        <f>Example!A21</f>
        <v>36545</v>
      </c>
      <c r="B38" s="22">
        <f>Example!B21</f>
        <v>100.15</v>
      </c>
      <c r="C38" s="22">
        <f>Example!C21</f>
        <v>1.2097964496317001E-2</v>
      </c>
      <c r="D38" s="23">
        <f t="shared" si="0"/>
        <v>91.822336340260875</v>
      </c>
      <c r="E38" s="23">
        <f t="shared" si="1"/>
        <v>-8.3276636597391303</v>
      </c>
      <c r="F38" s="23">
        <f t="shared" si="2"/>
        <v>-8.3151908734289854</v>
      </c>
      <c r="X38" s="11">
        <v>13</v>
      </c>
      <c r="Y38" s="11">
        <v>91.677245038995295</v>
      </c>
      <c r="Z38" s="11">
        <v>9.1372507479207208</v>
      </c>
      <c r="AA38" s="11">
        <v>1.6029770790164299</v>
      </c>
      <c r="AC38" s="11">
        <v>2.5</v>
      </c>
      <c r="AD38" s="11">
        <v>80.739822121885894</v>
      </c>
      <c r="AG38">
        <f t="shared" si="3"/>
        <v>91.677245038995238</v>
      </c>
    </row>
    <row r="39" spans="1:33">
      <c r="A39" s="5">
        <f>Example!A22</f>
        <v>36546</v>
      </c>
      <c r="B39" s="22">
        <f>Example!B22</f>
        <v>101.86</v>
      </c>
      <c r="C39" s="22">
        <f>Example!C22</f>
        <v>5.0187230377900004E-3</v>
      </c>
      <c r="D39" s="23">
        <f t="shared" si="0"/>
        <v>91.822492817667651</v>
      </c>
      <c r="E39" s="23">
        <f t="shared" si="1"/>
        <v>-10.037507182332348</v>
      </c>
      <c r="F39" s="23">
        <f t="shared" si="2"/>
        <v>-9.8542187142473487</v>
      </c>
      <c r="X39" s="11">
        <v>14</v>
      </c>
      <c r="Y39" s="11">
        <v>91.966523548281202</v>
      </c>
      <c r="Z39" s="11">
        <v>9.4835651747368193</v>
      </c>
      <c r="AA39" s="11">
        <v>1.66373212488679</v>
      </c>
      <c r="AC39" s="11">
        <v>2.7</v>
      </c>
      <c r="AD39" s="11">
        <v>80.796097267212701</v>
      </c>
      <c r="AG39">
        <f t="shared" si="3"/>
        <v>91.966523548281131</v>
      </c>
    </row>
    <row r="40" spans="1:33">
      <c r="A40" s="5">
        <f>Example!A23</f>
        <v>36547</v>
      </c>
      <c r="B40" s="22">
        <f>Example!B23</f>
        <v>101.65</v>
      </c>
      <c r="C40" s="22">
        <f>Example!C23</f>
        <v>1.388461771562E-3</v>
      </c>
      <c r="D40" s="23">
        <f t="shared" si="0"/>
        <v>91.82257305986198</v>
      </c>
      <c r="E40" s="23">
        <f t="shared" si="1"/>
        <v>-9.8274269401380252</v>
      </c>
      <c r="F40" s="23">
        <f t="shared" si="2"/>
        <v>-9.6679064831657886</v>
      </c>
      <c r="X40" s="11">
        <v>15</v>
      </c>
      <c r="Y40" s="11">
        <v>91.646403652010704</v>
      </c>
      <c r="Z40" s="11">
        <v>8.5874154454723204</v>
      </c>
      <c r="AA40" s="11">
        <v>1.5065177159788801</v>
      </c>
      <c r="AC40" s="11">
        <v>2.9</v>
      </c>
      <c r="AD40" s="11">
        <v>80.849114535857794</v>
      </c>
      <c r="AG40">
        <f t="shared" si="3"/>
        <v>91.646403652010648</v>
      </c>
    </row>
    <row r="41" spans="1:33">
      <c r="A41" s="5">
        <f>Example!A24</f>
        <v>36548</v>
      </c>
      <c r="B41" s="22">
        <f>Example!B24</f>
        <v>101.63</v>
      </c>
      <c r="C41" s="22">
        <f>Example!C24</f>
        <v>6.4076111334169898E-3</v>
      </c>
      <c r="D41" s="23">
        <f t="shared" si="0"/>
        <v>91.822462118106287</v>
      </c>
      <c r="E41" s="23">
        <f t="shared" si="1"/>
        <v>-9.8075378818937082</v>
      </c>
      <c r="F41" s="23">
        <f t="shared" si="2"/>
        <v>-9.6502389864151432</v>
      </c>
      <c r="X41" s="11">
        <v>16</v>
      </c>
      <c r="Y41" s="11">
        <v>91.829712721565897</v>
      </c>
      <c r="Z41" s="11">
        <v>8.7859456724900706</v>
      </c>
      <c r="AA41" s="11">
        <v>1.5413465077217099</v>
      </c>
      <c r="AC41" s="11">
        <v>3.1</v>
      </c>
      <c r="AD41" s="11">
        <v>80.894254022661002</v>
      </c>
      <c r="AG41">
        <f t="shared" si="3"/>
        <v>91.829712721565869</v>
      </c>
    </row>
    <row r="42" spans="1:33">
      <c r="A42" s="5">
        <f>Example!A25</f>
        <v>36549</v>
      </c>
      <c r="B42" s="22">
        <f>Example!B25</f>
        <v>101.49</v>
      </c>
      <c r="C42" s="22">
        <f>Example!C25</f>
        <v>5.273326651107E-3</v>
      </c>
      <c r="D42" s="23">
        <f t="shared" si="0"/>
        <v>91.822487189986575</v>
      </c>
      <c r="E42" s="23">
        <f t="shared" si="1"/>
        <v>-9.6675128100134202</v>
      </c>
      <c r="F42" s="23">
        <f t="shared" si="2"/>
        <v>-9.5255816435248999</v>
      </c>
      <c r="X42" s="11">
        <v>17</v>
      </c>
      <c r="Y42" s="11">
        <v>91.687689123627806</v>
      </c>
      <c r="Z42" s="11">
        <v>8.9258506234781994</v>
      </c>
      <c r="AA42" s="11">
        <v>1.5658904800676501</v>
      </c>
      <c r="AC42" s="11">
        <v>3.3</v>
      </c>
      <c r="AD42" s="11">
        <v>80.920637271781104</v>
      </c>
      <c r="AG42">
        <f t="shared" si="3"/>
        <v>91.687689123627763</v>
      </c>
    </row>
    <row r="43" spans="1:33">
      <c r="A43" s="5">
        <f>Example!A26</f>
        <v>36550</v>
      </c>
      <c r="B43" s="22">
        <f>Example!B26</f>
        <v>101.78</v>
      </c>
      <c r="C43" s="22">
        <f>Example!C26</f>
        <v>-1.1543602352167E-2</v>
      </c>
      <c r="D43" s="23">
        <f t="shared" si="0"/>
        <v>91.82285890628637</v>
      </c>
      <c r="E43" s="23">
        <f t="shared" si="1"/>
        <v>-9.9571410937136307</v>
      </c>
      <c r="F43" s="23">
        <f t="shared" si="2"/>
        <v>-9.7830036291153757</v>
      </c>
      <c r="X43" s="11">
        <v>18</v>
      </c>
      <c r="Y43" s="11">
        <v>91.928810521975706</v>
      </c>
      <c r="Z43" s="11">
        <v>9.6279297470472809</v>
      </c>
      <c r="AA43" s="11">
        <v>1.68905846284335</v>
      </c>
      <c r="AC43" s="11">
        <v>3.5</v>
      </c>
      <c r="AD43" s="11">
        <v>80.928971638445205</v>
      </c>
      <c r="AG43">
        <f t="shared" si="3"/>
        <v>91.928810521975677</v>
      </c>
    </row>
    <row r="44" spans="1:33">
      <c r="A44" s="5">
        <f>Example!A27</f>
        <v>36551</v>
      </c>
      <c r="B44" s="22">
        <f>Example!B27</f>
        <v>101.63</v>
      </c>
      <c r="C44" s="22">
        <f>Example!C27</f>
        <v>-2.2133334793968E-2</v>
      </c>
      <c r="D44" s="23">
        <f t="shared" si="0"/>
        <v>91.823092978521458</v>
      </c>
      <c r="E44" s="23">
        <f t="shared" si="1"/>
        <v>-9.806907021478537</v>
      </c>
      <c r="F44" s="23">
        <f t="shared" si="2"/>
        <v>-9.6496182440997131</v>
      </c>
      <c r="X44" s="11">
        <v>19</v>
      </c>
      <c r="Y44" s="11">
        <v>91.943287566871106</v>
      </c>
      <c r="Z44" s="11">
        <v>8.8837351787329109</v>
      </c>
      <c r="AA44" s="11">
        <v>1.5585020330980099</v>
      </c>
      <c r="AC44" s="11">
        <v>3.7</v>
      </c>
      <c r="AD44" s="11">
        <v>80.930971324943201</v>
      </c>
      <c r="AG44">
        <f t="shared" si="3"/>
        <v>91.943287566871049</v>
      </c>
    </row>
    <row r="45" spans="1:33">
      <c r="A45" s="5">
        <f>Example!A28</f>
        <v>36552</v>
      </c>
      <c r="B45" s="22">
        <f>Example!B28</f>
        <v>100.95</v>
      </c>
      <c r="C45" s="22">
        <f>Example!C28</f>
        <v>-1.6817565103951E-2</v>
      </c>
      <c r="D45" s="23">
        <f t="shared" si="0"/>
        <v>91.822975480359972</v>
      </c>
      <c r="E45" s="23">
        <f t="shared" si="1"/>
        <v>-9.127024519640031</v>
      </c>
      <c r="F45" s="23">
        <f t="shared" si="2"/>
        <v>-9.0411337490242989</v>
      </c>
      <c r="X45" s="11">
        <v>20</v>
      </c>
      <c r="Y45" s="11">
        <v>91.662995890817996</v>
      </c>
      <c r="Z45" s="11">
        <v>8.4866132855480299</v>
      </c>
      <c r="AA45" s="11">
        <v>1.4888336711461601</v>
      </c>
      <c r="AC45" s="11">
        <v>3.9</v>
      </c>
      <c r="AD45" s="11">
        <v>81.062735429331795</v>
      </c>
      <c r="AG45">
        <f t="shared" si="3"/>
        <v>91.662995890817925</v>
      </c>
    </row>
    <row r="46" spans="1:33">
      <c r="A46" s="5">
        <f>Example!A29</f>
        <v>36553</v>
      </c>
      <c r="B46" s="22">
        <f>Example!B29</f>
        <v>100.33</v>
      </c>
      <c r="C46" s="22">
        <f>Example!C29</f>
        <v>-1.7880942510621899E-2</v>
      </c>
      <c r="D46" s="23">
        <f t="shared" si="0"/>
        <v>91.822998984931758</v>
      </c>
      <c r="E46" s="23">
        <f t="shared" si="1"/>
        <v>-8.5070010150682407</v>
      </c>
      <c r="F46" s="23">
        <f t="shared" si="2"/>
        <v>-8.4790202482490198</v>
      </c>
      <c r="X46" s="11">
        <v>21</v>
      </c>
      <c r="Y46" s="11">
        <v>91.751605225565399</v>
      </c>
      <c r="Z46" s="11">
        <v>10.1053680431886</v>
      </c>
      <c r="AA46" s="11">
        <v>1.7728169878606701</v>
      </c>
      <c r="AC46" s="11">
        <v>4.0999999999999996</v>
      </c>
      <c r="AD46" s="11">
        <v>81.096627318209002</v>
      </c>
      <c r="AG46">
        <f t="shared" si="3"/>
        <v>91.75160522556537</v>
      </c>
    </row>
    <row r="47" spans="1:33">
      <c r="A47" s="5">
        <f>Example!A30</f>
        <v>36554</v>
      </c>
      <c r="B47" s="22">
        <f>Example!B30</f>
        <v>100.09</v>
      </c>
      <c r="C47" s="22">
        <f>Example!C30</f>
        <v>-2.2185349450313901E-2</v>
      </c>
      <c r="D47" s="23">
        <f t="shared" si="0"/>
        <v>91.823094128237656</v>
      </c>
      <c r="E47" s="23">
        <f t="shared" si="1"/>
        <v>-8.2669058717623471</v>
      </c>
      <c r="F47" s="23">
        <f t="shared" si="2"/>
        <v>-8.2594723466503623</v>
      </c>
      <c r="X47" s="11">
        <v>22</v>
      </c>
      <c r="Y47" s="11">
        <v>91.797044420943095</v>
      </c>
      <c r="Z47" s="11">
        <v>9.8523777359379103</v>
      </c>
      <c r="AA47" s="11">
        <v>1.72843409032133</v>
      </c>
      <c r="AC47" s="11">
        <v>4.3</v>
      </c>
      <c r="AD47" s="11">
        <v>81.252499854285603</v>
      </c>
      <c r="AG47">
        <f t="shared" si="3"/>
        <v>91.797044420943067</v>
      </c>
    </row>
    <row r="48" spans="1:33">
      <c r="A48" s="5">
        <f>Example!A31</f>
        <v>36555</v>
      </c>
      <c r="B48" s="22">
        <f>Example!B31</f>
        <v>98.99</v>
      </c>
      <c r="C48" s="22">
        <f>Example!C31</f>
        <v>-6.4743078016559997E-3</v>
      </c>
      <c r="D48" s="23">
        <f t="shared" si="0"/>
        <v>91.822746856136632</v>
      </c>
      <c r="E48" s="23">
        <f t="shared" si="1"/>
        <v>-7.1672531438633627</v>
      </c>
      <c r="F48" s="23">
        <f t="shared" si="2"/>
        <v>-7.2403809918813646</v>
      </c>
      <c r="X48" s="11">
        <v>23</v>
      </c>
      <c r="Y48" s="11">
        <v>91.734220813561194</v>
      </c>
      <c r="Z48" s="11">
        <v>9.8938769912697797</v>
      </c>
      <c r="AA48" s="11">
        <v>1.73571443721434</v>
      </c>
      <c r="AC48" s="11">
        <v>4.5</v>
      </c>
      <c r="AD48" s="11">
        <v>81.363686212404005</v>
      </c>
      <c r="AG48">
        <f t="shared" si="3"/>
        <v>91.73422081356118</v>
      </c>
    </row>
    <row r="49" spans="1:33">
      <c r="A49" s="5">
        <f>Example!A32</f>
        <v>36556</v>
      </c>
      <c r="B49" s="22">
        <f>Example!B32</f>
        <v>99.02</v>
      </c>
      <c r="C49" s="22">
        <f>Example!C32</f>
        <v>-5.2840432081439999E-3</v>
      </c>
      <c r="D49" s="23">
        <f t="shared" si="0"/>
        <v>91.822720546888945</v>
      </c>
      <c r="E49" s="23">
        <f t="shared" si="1"/>
        <v>-7.1972794531110509</v>
      </c>
      <c r="F49" s="23">
        <f t="shared" si="2"/>
        <v>-7.2685108595344898</v>
      </c>
      <c r="X49" s="11">
        <v>24</v>
      </c>
      <c r="Y49" s="11">
        <v>91.7484184071849</v>
      </c>
      <c r="Z49" s="11">
        <v>9.7406292333751292</v>
      </c>
      <c r="AA49" s="11">
        <v>1.7088296936418099</v>
      </c>
      <c r="AC49" s="11">
        <v>4.7</v>
      </c>
      <c r="AD49" s="11">
        <v>81.520940252726504</v>
      </c>
      <c r="AG49">
        <f t="shared" si="3"/>
        <v>91.748418407184829</v>
      </c>
    </row>
    <row r="50" spans="1:33">
      <c r="A50" s="5">
        <f>Example!A33</f>
        <v>36557</v>
      </c>
      <c r="B50" s="22">
        <f>Example!B33</f>
        <v>98.28</v>
      </c>
      <c r="C50" s="22">
        <f>Example!C33</f>
        <v>-3.92091748286999E-4</v>
      </c>
      <c r="D50" s="23">
        <f t="shared" si="0"/>
        <v>91.822612416677117</v>
      </c>
      <c r="E50" s="23">
        <f t="shared" si="1"/>
        <v>-6.457387583322884</v>
      </c>
      <c r="F50" s="23">
        <f t="shared" si="2"/>
        <v>-6.5703984364294712</v>
      </c>
      <c r="X50" s="11">
        <v>25</v>
      </c>
      <c r="Y50" s="11">
        <v>91.958912271563605</v>
      </c>
      <c r="Z50" s="11">
        <v>9.8206322063094493</v>
      </c>
      <c r="AA50" s="11">
        <v>1.72286487067753</v>
      </c>
      <c r="AC50" s="11">
        <v>4.9000000000000004</v>
      </c>
      <c r="AD50" s="11">
        <v>81.591890547833799</v>
      </c>
      <c r="AG50">
        <f t="shared" si="3"/>
        <v>91.958912271563506</v>
      </c>
    </row>
    <row r="51" spans="1:33">
      <c r="A51" s="5">
        <f>Example!A34</f>
        <v>36558</v>
      </c>
      <c r="B51" s="22">
        <f>Example!B34</f>
        <v>98.78</v>
      </c>
      <c r="C51" s="22">
        <f>Example!C34</f>
        <v>2.1497594841579999E-3</v>
      </c>
      <c r="D51" s="23">
        <f t="shared" si="0"/>
        <v>91.822556232368171</v>
      </c>
      <c r="E51" s="23">
        <f t="shared" si="1"/>
        <v>-6.9574437676318297</v>
      </c>
      <c r="F51" s="23">
        <f t="shared" si="2"/>
        <v>-7.0433729172219381</v>
      </c>
      <c r="X51" s="11">
        <v>26</v>
      </c>
      <c r="Y51" s="11">
        <v>92.091461662952199</v>
      </c>
      <c r="Z51" s="11">
        <v>9.5399428974807599</v>
      </c>
      <c r="AA51" s="11">
        <v>1.6736226488330901</v>
      </c>
      <c r="AC51" s="11">
        <v>5.0999999999999996</v>
      </c>
      <c r="AD51" s="11">
        <v>81.676512057800394</v>
      </c>
      <c r="AG51">
        <f t="shared" si="3"/>
        <v>92.091461662952199</v>
      </c>
    </row>
    <row r="52" spans="1:33">
      <c r="A52" s="5">
        <f>Example!A35</f>
        <v>36559</v>
      </c>
      <c r="B52" s="22">
        <f>Example!B35</f>
        <v>98.6</v>
      </c>
      <c r="C52" s="22">
        <f>Example!C35</f>
        <v>-3.8435880255350001E-3</v>
      </c>
      <c r="D52" s="23">
        <f t="shared" si="0"/>
        <v>91.822688707504341</v>
      </c>
      <c r="E52" s="23">
        <f t="shared" si="1"/>
        <v>-6.7773112924956536</v>
      </c>
      <c r="F52" s="23">
        <f t="shared" si="2"/>
        <v>-6.873540864600054</v>
      </c>
      <c r="X52" s="11">
        <v>27</v>
      </c>
      <c r="Y52" s="11">
        <v>92.024925323054504</v>
      </c>
      <c r="Z52" s="11">
        <v>8.9248229592175399</v>
      </c>
      <c r="AA52" s="11">
        <v>1.5657101936444999</v>
      </c>
      <c r="AC52" s="11">
        <v>5.3</v>
      </c>
      <c r="AD52" s="11">
        <v>81.977947103636893</v>
      </c>
      <c r="AG52">
        <f t="shared" si="3"/>
        <v>92.024925323054418</v>
      </c>
    </row>
    <row r="53" spans="1:33">
      <c r="A53" s="5">
        <f>Example!A36</f>
        <v>36560</v>
      </c>
      <c r="B53" s="22">
        <f>Example!B36</f>
        <v>99.06</v>
      </c>
      <c r="C53" s="22">
        <f>Example!C36</f>
        <v>-2.5390407809189998E-3</v>
      </c>
      <c r="D53" s="23">
        <f t="shared" si="0"/>
        <v>91.822659872187586</v>
      </c>
      <c r="E53" s="23">
        <f t="shared" si="1"/>
        <v>-7.2373401278124163</v>
      </c>
      <c r="F53" s="23">
        <f t="shared" si="2"/>
        <v>-7.3060166846481085</v>
      </c>
      <c r="X53" s="11">
        <v>28</v>
      </c>
      <c r="Y53" s="11">
        <v>92.038235388142994</v>
      </c>
      <c r="Z53" s="11">
        <v>8.2910466270209895</v>
      </c>
      <c r="AA53" s="11">
        <v>1.4545247876879701</v>
      </c>
      <c r="AC53" s="11">
        <v>5.5</v>
      </c>
      <c r="AD53" s="11">
        <v>82.085003153898299</v>
      </c>
      <c r="AG53">
        <f t="shared" si="3"/>
        <v>92.038235388142965</v>
      </c>
    </row>
    <row r="54" spans="1:33">
      <c r="A54" s="5">
        <f>Example!A37</f>
        <v>36561</v>
      </c>
      <c r="B54" s="22">
        <f>Example!B37</f>
        <v>98.43</v>
      </c>
      <c r="C54" s="22">
        <f>Example!C37</f>
        <v>7.3252074603899996E-4</v>
      </c>
      <c r="D54" s="23">
        <f t="shared" si="0"/>
        <v>91.822587558583535</v>
      </c>
      <c r="E54" s="23">
        <f t="shared" si="1"/>
        <v>-6.6074124414164714</v>
      </c>
      <c r="F54" s="23">
        <f t="shared" si="2"/>
        <v>-6.7128034556704979</v>
      </c>
      <c r="X54" s="11">
        <v>29</v>
      </c>
      <c r="Y54" s="11">
        <v>92.092112719159701</v>
      </c>
      <c r="Z54" s="11">
        <v>7.9960741445592598</v>
      </c>
      <c r="AA54" s="11">
        <v>1.4027768230790001</v>
      </c>
      <c r="AC54" s="11">
        <v>5.7</v>
      </c>
      <c r="AD54" s="11">
        <v>82.089255538122501</v>
      </c>
      <c r="AG54">
        <f t="shared" si="3"/>
        <v>92.092112719159701</v>
      </c>
    </row>
    <row r="55" spans="1:33">
      <c r="A55" s="5">
        <f>Example!A38</f>
        <v>36562</v>
      </c>
      <c r="B55" s="22">
        <f>Example!B38</f>
        <v>98.64</v>
      </c>
      <c r="C55" s="22">
        <f>Example!C38</f>
        <v>-9.9720383742470005E-3</v>
      </c>
      <c r="D55" s="23">
        <f t="shared" si="0"/>
        <v>91.822824168912703</v>
      </c>
      <c r="E55" s="23">
        <f t="shared" si="1"/>
        <v>-6.8171758310872974</v>
      </c>
      <c r="F55" s="23">
        <f t="shared" si="2"/>
        <v>-6.9111677119700916</v>
      </c>
      <c r="X55" s="11">
        <v>30</v>
      </c>
      <c r="Y55" s="11">
        <v>91.895461007697094</v>
      </c>
      <c r="Z55" s="11">
        <v>7.0989437259219601</v>
      </c>
      <c r="AA55" s="11">
        <v>1.2453903687025201</v>
      </c>
      <c r="AC55" s="11">
        <v>5.9</v>
      </c>
      <c r="AD55" s="11">
        <v>82.099423517028598</v>
      </c>
      <c r="AG55">
        <f t="shared" si="3"/>
        <v>91.895461007697008</v>
      </c>
    </row>
    <row r="56" spans="1:33">
      <c r="A56" s="5">
        <f>Example!A39</f>
        <v>36563</v>
      </c>
      <c r="B56" s="22">
        <f>Example!B39</f>
        <v>98.31</v>
      </c>
      <c r="C56" s="22">
        <f>Example!C39</f>
        <v>-7.13856287606699E-3</v>
      </c>
      <c r="D56" s="23">
        <f t="shared" si="0"/>
        <v>91.822761538629393</v>
      </c>
      <c r="E56" s="23">
        <f t="shared" si="1"/>
        <v>-6.4872384613706089</v>
      </c>
      <c r="F56" s="23">
        <f t="shared" si="2"/>
        <v>-6.598757462486633</v>
      </c>
      <c r="X56" s="11">
        <v>31</v>
      </c>
      <c r="Y56" s="11">
        <v>91.880562723124797</v>
      </c>
      <c r="Z56" s="11">
        <v>7.1385930484330702</v>
      </c>
      <c r="AA56" s="11">
        <v>1.25234617597292</v>
      </c>
      <c r="AC56" s="11">
        <v>6.1</v>
      </c>
      <c r="AD56" s="11">
        <v>82.216032242733206</v>
      </c>
      <c r="AG56">
        <f t="shared" si="3"/>
        <v>91.880562723124797</v>
      </c>
    </row>
    <row r="57" spans="1:33">
      <c r="A57" s="5">
        <f>Example!A40</f>
        <v>36564</v>
      </c>
      <c r="B57" s="22">
        <f>Example!B40</f>
        <v>98.12</v>
      </c>
      <c r="C57" s="22">
        <f>Example!C40</f>
        <v>3.5416346140499999E-4</v>
      </c>
      <c r="D57" s="23">
        <f t="shared" si="0"/>
        <v>91.822595921678229</v>
      </c>
      <c r="E57" s="23">
        <f t="shared" si="1"/>
        <v>-6.297404078321776</v>
      </c>
      <c r="F57" s="23">
        <f t="shared" si="2"/>
        <v>-6.4180636754196652</v>
      </c>
      <c r="X57" s="11">
        <v>32</v>
      </c>
      <c r="Y57" s="11">
        <v>91.819331224381102</v>
      </c>
      <c r="Z57" s="11">
        <v>6.4606526131339299</v>
      </c>
      <c r="AA57" s="11">
        <v>1.1334129203686301</v>
      </c>
      <c r="AC57" s="11">
        <v>6.3</v>
      </c>
      <c r="AD57" s="11">
        <v>82.324327009643</v>
      </c>
      <c r="AG57">
        <f t="shared" si="3"/>
        <v>91.819331224381017</v>
      </c>
    </row>
    <row r="58" spans="1:33">
      <c r="A58" s="5">
        <f>Example!A41</f>
        <v>36565</v>
      </c>
      <c r="B58" s="22">
        <f>Example!B41</f>
        <v>98.08</v>
      </c>
      <c r="C58" s="22">
        <f>Example!C41</f>
        <v>-6.7794536512269903E-3</v>
      </c>
      <c r="D58" s="23">
        <f t="shared" si="0"/>
        <v>91.82275360098798</v>
      </c>
      <c r="E58" s="23">
        <f t="shared" si="1"/>
        <v>-6.2572463990120184</v>
      </c>
      <c r="F58" s="23">
        <f t="shared" si="2"/>
        <v>-6.3797373562520576</v>
      </c>
      <c r="X58" s="11">
        <v>33</v>
      </c>
      <c r="Y58" s="11">
        <v>91.787515422073199</v>
      </c>
      <c r="Z58" s="11">
        <v>6.99492993874488</v>
      </c>
      <c r="AA58" s="11">
        <v>1.2271428978443399</v>
      </c>
      <c r="AC58" s="11">
        <v>6.5</v>
      </c>
      <c r="AD58" s="11">
        <v>82.365437093644999</v>
      </c>
      <c r="AG58">
        <f t="shared" si="3"/>
        <v>91.787515422073184</v>
      </c>
    </row>
    <row r="59" spans="1:33">
      <c r="A59" s="5">
        <f>Example!A42</f>
        <v>36566</v>
      </c>
      <c r="B59" s="22">
        <f>Example!B42</f>
        <v>98.53</v>
      </c>
      <c r="C59" s="22">
        <f>Example!C42</f>
        <v>-5.718810615865E-3</v>
      </c>
      <c r="D59" s="23">
        <f t="shared" si="0"/>
        <v>91.822730156855911</v>
      </c>
      <c r="E59" s="23">
        <f t="shared" si="1"/>
        <v>-6.7072698431440898</v>
      </c>
      <c r="F59" s="23">
        <f t="shared" si="2"/>
        <v>-6.8073377074435086</v>
      </c>
      <c r="X59" s="11">
        <v>34</v>
      </c>
      <c r="Y59" s="11">
        <v>91.862532857042098</v>
      </c>
      <c r="Z59" s="11">
        <v>6.7360623964955701</v>
      </c>
      <c r="AA59" s="11">
        <v>1.1817289381999301</v>
      </c>
      <c r="AC59" s="11">
        <v>6.7</v>
      </c>
      <c r="AD59" s="11">
        <v>82.399636956282606</v>
      </c>
      <c r="AG59">
        <f t="shared" si="3"/>
        <v>91.862532857042083</v>
      </c>
    </row>
    <row r="60" spans="1:33">
      <c r="A60" s="5">
        <f>Example!A43</f>
        <v>36567</v>
      </c>
      <c r="B60" s="22">
        <f>Example!B43</f>
        <v>98.46</v>
      </c>
      <c r="C60" s="22">
        <f>Example!C43</f>
        <v>-1.058623153323E-3</v>
      </c>
      <c r="D60" s="23">
        <f t="shared" si="0"/>
        <v>91.8226271494852</v>
      </c>
      <c r="E60" s="23">
        <f t="shared" si="1"/>
        <v>-6.6373728505147938</v>
      </c>
      <c r="F60" s="23">
        <f t="shared" si="2"/>
        <v>-6.7411871323530308</v>
      </c>
      <c r="X60" s="11">
        <v>35</v>
      </c>
      <c r="Y60" s="11">
        <v>91.846204121234905</v>
      </c>
      <c r="Z60" s="11">
        <v>7.2157447862745396</v>
      </c>
      <c r="AA60" s="11">
        <v>1.26588115173074</v>
      </c>
      <c r="AC60" s="11">
        <v>6.9</v>
      </c>
      <c r="AD60" s="11">
        <v>82.539510754001</v>
      </c>
      <c r="AG60">
        <f t="shared" si="3"/>
        <v>91.84620412123482</v>
      </c>
    </row>
    <row r="61" spans="1:33">
      <c r="A61" s="5">
        <f>Example!A44</f>
        <v>36568</v>
      </c>
      <c r="B61" s="22">
        <f>Example!B44</f>
        <v>97.85</v>
      </c>
      <c r="C61" s="22">
        <f>Example!C44</f>
        <v>1.3358313386718E-2</v>
      </c>
      <c r="D61" s="23">
        <f t="shared" si="0"/>
        <v>91.822308481891142</v>
      </c>
      <c r="E61" s="23">
        <f t="shared" si="1"/>
        <v>-6.0276915181088526</v>
      </c>
      <c r="F61" s="23">
        <f t="shared" si="2"/>
        <v>-6.1601344078782354</v>
      </c>
      <c r="X61" s="11">
        <v>36</v>
      </c>
      <c r="Y61" s="11">
        <v>91.805254692939798</v>
      </c>
      <c r="Z61" s="11">
        <v>6.6291873423162597</v>
      </c>
      <c r="AA61" s="11">
        <v>1.1629795061339401</v>
      </c>
      <c r="AC61" s="11">
        <v>7.1</v>
      </c>
      <c r="AD61" s="11">
        <v>82.621078714703202</v>
      </c>
      <c r="AG61">
        <f t="shared" si="3"/>
        <v>91.805254692939812</v>
      </c>
    </row>
    <row r="62" spans="1:33">
      <c r="A62" s="5">
        <f>Example!A45</f>
        <v>36569</v>
      </c>
      <c r="B62" s="22">
        <f>Example!B45</f>
        <v>98.26</v>
      </c>
      <c r="C62" s="22">
        <f>Example!C45</f>
        <v>3.18665288016099E-3</v>
      </c>
      <c r="D62" s="23">
        <f t="shared" si="0"/>
        <v>91.822533313190931</v>
      </c>
      <c r="E62" s="23">
        <f t="shared" si="1"/>
        <v>-6.4374666868090742</v>
      </c>
      <c r="F62" s="23">
        <f t="shared" si="2"/>
        <v>-6.551462127833374</v>
      </c>
      <c r="X62" s="11">
        <v>37</v>
      </c>
      <c r="Y62" s="11">
        <v>91.939241345036706</v>
      </c>
      <c r="Z62" s="11">
        <v>6.7010849972664097</v>
      </c>
      <c r="AA62" s="11">
        <v>1.1755927413509299</v>
      </c>
      <c r="AC62" s="11">
        <v>7.3</v>
      </c>
      <c r="AD62" s="11">
        <v>82.626728332521196</v>
      </c>
      <c r="AG62">
        <f t="shared" si="3"/>
        <v>91.939241345036649</v>
      </c>
    </row>
    <row r="63" spans="1:33">
      <c r="A63" s="5">
        <f>Example!A46</f>
        <v>36570</v>
      </c>
      <c r="B63" s="22">
        <f>Example!B46</f>
        <v>99.04</v>
      </c>
      <c r="C63" s="22">
        <f>Example!C46</f>
        <v>-3.3759525004999902E-3</v>
      </c>
      <c r="D63" s="23">
        <f t="shared" si="0"/>
        <v>91.822678371030477</v>
      </c>
      <c r="E63" s="23">
        <f t="shared" si="1"/>
        <v>-7.217321628969529</v>
      </c>
      <c r="F63" s="23">
        <f t="shared" si="2"/>
        <v>-7.2872795122874878</v>
      </c>
      <c r="X63" s="11">
        <v>38</v>
      </c>
      <c r="Y63" s="11">
        <v>91.903775344846196</v>
      </c>
      <c r="Z63" s="11">
        <v>6.4070191587646299</v>
      </c>
      <c r="AA63" s="11">
        <v>1.1240038321872601</v>
      </c>
      <c r="AC63" s="11">
        <v>7.5</v>
      </c>
      <c r="AD63" s="11">
        <v>82.7384518783674</v>
      </c>
      <c r="AG63">
        <f t="shared" si="3"/>
        <v>91.903775344846125</v>
      </c>
    </row>
    <row r="64" spans="1:33">
      <c r="A64" s="5">
        <f>Example!A47</f>
        <v>36571</v>
      </c>
      <c r="B64" s="22">
        <f>Example!B47</f>
        <v>98.44</v>
      </c>
      <c r="C64" s="22">
        <f>Example!C47</f>
        <v>-5.8526827800739999E-3</v>
      </c>
      <c r="D64" s="23">
        <f t="shared" si="0"/>
        <v>91.822733115925629</v>
      </c>
      <c r="E64" s="23">
        <f t="shared" si="1"/>
        <v>-6.6172668840743682</v>
      </c>
      <c r="F64" s="23">
        <f t="shared" si="2"/>
        <v>-6.7221321455448679</v>
      </c>
      <c r="X64" s="11">
        <v>39</v>
      </c>
      <c r="Y64" s="11">
        <v>91.809990509267706</v>
      </c>
      <c r="Z64" s="11">
        <v>6.31024347390888</v>
      </c>
      <c r="AA64" s="11">
        <v>1.10702616473459</v>
      </c>
      <c r="AC64" s="11">
        <v>7.7</v>
      </c>
      <c r="AD64" s="11">
        <v>82.812816344746693</v>
      </c>
      <c r="AG64">
        <f t="shared" si="3"/>
        <v>91.809990509267678</v>
      </c>
    </row>
    <row r="65" spans="1:33">
      <c r="A65" s="5">
        <f>Example!A48</f>
        <v>36572</v>
      </c>
      <c r="B65" s="22">
        <f>Example!B48</f>
        <v>99.07</v>
      </c>
      <c r="C65" s="22">
        <f>Example!C48</f>
        <v>-1.1491994078979999E-3</v>
      </c>
      <c r="D65" s="23">
        <f t="shared" si="0"/>
        <v>91.822629151555276</v>
      </c>
      <c r="E65" s="23">
        <f t="shared" si="1"/>
        <v>-7.2473708484447172</v>
      </c>
      <c r="F65" s="23">
        <f t="shared" si="2"/>
        <v>-7.3154041066364357</v>
      </c>
      <c r="X65" s="11">
        <v>40</v>
      </c>
      <c r="Y65" s="11">
        <v>91.899280452321193</v>
      </c>
      <c r="Z65" s="11">
        <v>6.1784392012842497</v>
      </c>
      <c r="AA65" s="11">
        <v>1.0839033202639199</v>
      </c>
      <c r="AC65" s="11">
        <v>7.9</v>
      </c>
      <c r="AD65" s="11">
        <v>82.841375966378294</v>
      </c>
      <c r="AG65">
        <f t="shared" si="3"/>
        <v>91.899280452321108</v>
      </c>
    </row>
    <row r="66" spans="1:33">
      <c r="A66" s="5">
        <f>Example!A49</f>
        <v>36573</v>
      </c>
      <c r="B66" s="22">
        <f>Example!B49</f>
        <v>98.84</v>
      </c>
      <c r="C66" s="22">
        <f>Example!C49</f>
        <v>2.2418177943952001E-2</v>
      </c>
      <c r="D66" s="23">
        <f t="shared" si="0"/>
        <v>91.822108225391915</v>
      </c>
      <c r="E66" s="23">
        <f t="shared" si="1"/>
        <v>-7.0178917746080884</v>
      </c>
      <c r="F66" s="23">
        <f t="shared" si="2"/>
        <v>-7.1002547294699392</v>
      </c>
      <c r="X66" s="11">
        <v>41</v>
      </c>
      <c r="Y66" s="11">
        <v>91.886004612767096</v>
      </c>
      <c r="Z66" s="11">
        <v>6.64194863251483</v>
      </c>
      <c r="AA66" s="11">
        <v>1.16521826002735</v>
      </c>
      <c r="AC66" s="11">
        <v>8.1</v>
      </c>
      <c r="AD66" s="11">
        <v>82.927151824683193</v>
      </c>
      <c r="AG66">
        <f t="shared" si="3"/>
        <v>91.886004612767024</v>
      </c>
    </row>
    <row r="67" spans="1:33">
      <c r="A67" s="5">
        <f>Example!A50</f>
        <v>36574</v>
      </c>
      <c r="B67" s="22">
        <f>Example!B50</f>
        <v>99.05</v>
      </c>
      <c r="C67" s="22">
        <f>Example!C50</f>
        <v>-3.1474165215439998E-2</v>
      </c>
      <c r="D67" s="23">
        <f t="shared" si="0"/>
        <v>91.823299445404956</v>
      </c>
      <c r="E67" s="23">
        <f t="shared" si="1"/>
        <v>-7.2267005545950411</v>
      </c>
      <c r="F67" s="23">
        <f t="shared" si="2"/>
        <v>-7.2960126750076144</v>
      </c>
      <c r="X67" s="11">
        <v>42</v>
      </c>
      <c r="Y67" s="11">
        <v>91.827674053868407</v>
      </c>
      <c r="Z67" s="11">
        <v>6.6297044319625504</v>
      </c>
      <c r="AA67" s="11">
        <v>1.1630702208219399</v>
      </c>
      <c r="AC67" s="11">
        <v>8.3000000000000007</v>
      </c>
      <c r="AD67" s="11">
        <v>83.007958565352695</v>
      </c>
      <c r="AG67">
        <f t="shared" si="3"/>
        <v>91.827674053868407</v>
      </c>
    </row>
    <row r="68" spans="1:33">
      <c r="A68" s="5">
        <f>Example!A51</f>
        <v>36575</v>
      </c>
      <c r="B68" s="22">
        <f>Example!B51</f>
        <v>97.95</v>
      </c>
      <c r="C68" s="22">
        <f>Example!C51</f>
        <v>5.3513589328009897E-3</v>
      </c>
      <c r="D68" s="23">
        <f t="shared" si="0"/>
        <v>91.822485465184684</v>
      </c>
      <c r="E68" s="23">
        <f t="shared" si="1"/>
        <v>-6.1275145348153188</v>
      </c>
      <c r="F68" s="23">
        <f t="shared" si="2"/>
        <v>-6.2557575648956796</v>
      </c>
      <c r="X68" s="11">
        <v>43</v>
      </c>
      <c r="Y68" s="11">
        <v>91.647220376254396</v>
      </c>
      <c r="Z68" s="11">
        <v>6.2039815273304999</v>
      </c>
      <c r="AA68" s="11">
        <v>1.08838429209302</v>
      </c>
      <c r="AC68" s="11">
        <v>8.5</v>
      </c>
      <c r="AD68" s="11">
        <v>83.050111340171895</v>
      </c>
      <c r="AG68">
        <f t="shared" si="3"/>
        <v>91.647220376254339</v>
      </c>
    </row>
    <row r="69" spans="1:33">
      <c r="A69" s="5">
        <f>Example!A52</f>
        <v>36576</v>
      </c>
      <c r="B69" s="22">
        <f>Example!B52</f>
        <v>97.78</v>
      </c>
      <c r="C69" s="22">
        <f>Example!C52</f>
        <v>2.324904393838E-3</v>
      </c>
      <c r="D69" s="23">
        <f t="shared" si="0"/>
        <v>91.822552361018182</v>
      </c>
      <c r="E69" s="23">
        <f t="shared" si="1"/>
        <v>-5.9574476389818187</v>
      </c>
      <c r="F69" s="23">
        <f t="shared" si="2"/>
        <v>-6.0927057056471865</v>
      </c>
      <c r="X69" s="11">
        <v>44</v>
      </c>
      <c r="Y69" s="11">
        <v>91.774536851620098</v>
      </c>
      <c r="Z69" s="11">
        <v>6.48930106448105</v>
      </c>
      <c r="AA69" s="11">
        <v>1.13843880967885</v>
      </c>
      <c r="AC69" s="11">
        <v>8.6999999999999993</v>
      </c>
      <c r="AD69" s="11">
        <v>83.068539268218103</v>
      </c>
      <c r="AG69">
        <f t="shared" si="3"/>
        <v>91.774536851620113</v>
      </c>
    </row>
    <row r="70" spans="1:33">
      <c r="A70" s="5">
        <f>Example!A53</f>
        <v>36577</v>
      </c>
      <c r="B70" s="22">
        <f>Example!B53</f>
        <v>96.08</v>
      </c>
      <c r="C70" s="22">
        <f>Example!C53</f>
        <v>8.6761195088230006E-3</v>
      </c>
      <c r="D70" s="23">
        <f t="shared" si="0"/>
        <v>91.822411975684972</v>
      </c>
      <c r="E70" s="23">
        <f t="shared" si="1"/>
        <v>-4.2575880243150266</v>
      </c>
      <c r="F70" s="23">
        <f t="shared" si="2"/>
        <v>-4.4312947796784208</v>
      </c>
      <c r="X70" s="11">
        <v>45</v>
      </c>
      <c r="Y70" s="11">
        <v>91.856679564281805</v>
      </c>
      <c r="Z70" s="11">
        <v>7.1867648294236801</v>
      </c>
      <c r="AA70" s="11">
        <v>1.2607971053513201</v>
      </c>
      <c r="AC70" s="11">
        <v>8.9</v>
      </c>
      <c r="AD70" s="11">
        <v>83.077506292623696</v>
      </c>
      <c r="AG70">
        <f t="shared" si="3"/>
        <v>91.856679564281777</v>
      </c>
    </row>
    <row r="71" spans="1:33">
      <c r="A71" s="5">
        <f>Example!A54</f>
        <v>36578</v>
      </c>
      <c r="B71" s="22">
        <f>Example!B54</f>
        <v>96.51</v>
      </c>
      <c r="C71" s="22">
        <f>Example!C54</f>
        <v>-1.1482127142463E-2</v>
      </c>
      <c r="D71" s="23">
        <f t="shared" si="0"/>
        <v>91.822857547456977</v>
      </c>
      <c r="E71" s="23">
        <f t="shared" si="1"/>
        <v>-4.6871424525430285</v>
      </c>
      <c r="F71" s="23">
        <f t="shared" si="2"/>
        <v>-4.8566391591990765</v>
      </c>
      <c r="X71" s="11">
        <v>46</v>
      </c>
      <c r="Y71" s="11">
        <v>91.8876802617023</v>
      </c>
      <c r="Z71" s="11">
        <v>6.5557494890371499</v>
      </c>
      <c r="AA71" s="11">
        <v>1.1500960690054001</v>
      </c>
      <c r="AC71" s="11">
        <v>9.1</v>
      </c>
      <c r="AD71" s="11">
        <v>83.137648535816396</v>
      </c>
      <c r="AG71">
        <f t="shared" si="3"/>
        <v>91.887680261702201</v>
      </c>
    </row>
    <row r="72" spans="1:33">
      <c r="A72" s="5">
        <f>Example!A55</f>
        <v>36579</v>
      </c>
      <c r="B72" s="22">
        <f>Example!B55</f>
        <v>95.33</v>
      </c>
      <c r="C72" s="22">
        <f>Example!C55</f>
        <v>2.1143442414555E-2</v>
      </c>
      <c r="D72" s="23">
        <f t="shared" si="0"/>
        <v>91.822136401759565</v>
      </c>
      <c r="E72" s="23">
        <f t="shared" si="1"/>
        <v>-3.5078635982404336</v>
      </c>
      <c r="F72" s="23">
        <f t="shared" si="2"/>
        <v>-3.6797058619956293</v>
      </c>
      <c r="X72" s="11">
        <v>47</v>
      </c>
      <c r="Y72" s="11">
        <v>91.828807777263606</v>
      </c>
      <c r="Z72" s="11">
        <v>7.2417126414312598</v>
      </c>
      <c r="AA72" s="11">
        <v>1.27043677549064</v>
      </c>
      <c r="AC72" s="11">
        <v>9.3000000000000007</v>
      </c>
      <c r="AD72" s="11">
        <v>83.246454430487105</v>
      </c>
      <c r="AG72">
        <f t="shared" si="3"/>
        <v>91.828807777263606</v>
      </c>
    </row>
    <row r="73" spans="1:33">
      <c r="A73" s="5">
        <f>Example!A56</f>
        <v>36580</v>
      </c>
      <c r="B73" s="22">
        <f>Example!B56</f>
        <v>96.43</v>
      </c>
      <c r="C73" s="22">
        <f>Example!C56</f>
        <v>1.0009427606895001E-2</v>
      </c>
      <c r="D73" s="23">
        <f t="shared" si="0"/>
        <v>91.822382504647038</v>
      </c>
      <c r="E73" s="23">
        <f t="shared" si="1"/>
        <v>-4.6076174953529687</v>
      </c>
      <c r="F73" s="23">
        <f t="shared" si="2"/>
        <v>-4.7781992070444552</v>
      </c>
      <c r="X73" s="11">
        <v>48</v>
      </c>
      <c r="Y73" s="11">
        <v>91.533820010407098</v>
      </c>
      <c r="Z73" s="11">
        <v>7.3088903899036204</v>
      </c>
      <c r="AA73" s="11">
        <v>1.28222198244095</v>
      </c>
      <c r="AC73" s="11">
        <v>9.5</v>
      </c>
      <c r="AD73" s="11">
        <v>83.364280203140396</v>
      </c>
      <c r="AG73">
        <f t="shared" si="3"/>
        <v>91.533820010407027</v>
      </c>
    </row>
    <row r="74" spans="1:33">
      <c r="A74" s="5">
        <f>Example!A57</f>
        <v>36581</v>
      </c>
      <c r="B74" s="22">
        <f>Example!B57</f>
        <v>97.25</v>
      </c>
      <c r="C74" s="22">
        <f>Example!C57</f>
        <v>-5.1414995286099897E-4</v>
      </c>
      <c r="D74" s="23">
        <f t="shared" si="0"/>
        <v>91.822615114614663</v>
      </c>
      <c r="E74" s="23">
        <f t="shared" si="1"/>
        <v>-5.4273848853853366</v>
      </c>
      <c r="F74" s="23">
        <f t="shared" si="2"/>
        <v>-5.5808584939694974</v>
      </c>
      <c r="X74" s="11">
        <v>49</v>
      </c>
      <c r="Y74" s="11">
        <v>92.208378817775099</v>
      </c>
      <c r="Z74" s="11">
        <v>6.8463352783447498</v>
      </c>
      <c r="AA74" s="11">
        <v>1.2010744620252001</v>
      </c>
      <c r="AC74" s="11">
        <v>9.6999999999999993</v>
      </c>
      <c r="AD74" s="11">
        <v>83.398469011739195</v>
      </c>
      <c r="AG74">
        <f t="shared" si="3"/>
        <v>92.208378817775099</v>
      </c>
    </row>
    <row r="75" spans="1:33">
      <c r="A75" s="5">
        <f>Example!A58</f>
        <v>36582</v>
      </c>
      <c r="B75" s="22">
        <f>Example!B58</f>
        <v>97.61</v>
      </c>
      <c r="C75" s="22">
        <f>Example!C58</f>
        <v>1.5978769807339999E-3</v>
      </c>
      <c r="D75" s="23">
        <f t="shared" si="0"/>
        <v>91.822568431011689</v>
      </c>
      <c r="E75" s="23">
        <f t="shared" si="1"/>
        <v>-5.7874315689883105</v>
      </c>
      <c r="F75" s="23">
        <f t="shared" si="2"/>
        <v>-5.9291379663849098</v>
      </c>
      <c r="X75" s="11">
        <v>50</v>
      </c>
      <c r="Y75" s="11">
        <v>91.747441693986104</v>
      </c>
      <c r="Z75" s="11">
        <v>6.20236011200259</v>
      </c>
      <c r="AA75" s="11">
        <v>1.08809984202397</v>
      </c>
      <c r="AC75" s="11">
        <v>9.9</v>
      </c>
      <c r="AD75" s="11">
        <v>83.507890765943799</v>
      </c>
      <c r="AG75">
        <f t="shared" si="3"/>
        <v>91.747441693986076</v>
      </c>
    </row>
    <row r="76" spans="1:33">
      <c r="A76" s="5">
        <f>Example!A59</f>
        <v>36583</v>
      </c>
      <c r="B76" s="22">
        <f>Example!B59</f>
        <v>97.58</v>
      </c>
      <c r="C76" s="22">
        <f>Example!C59</f>
        <v>-7.1626358632499998E-3</v>
      </c>
      <c r="D76" s="23">
        <f t="shared" si="0"/>
        <v>91.822762070731414</v>
      </c>
      <c r="E76" s="23">
        <f t="shared" si="1"/>
        <v>-5.7572379292685838</v>
      </c>
      <c r="F76" s="23">
        <f t="shared" si="2"/>
        <v>-5.9000183739173844</v>
      </c>
      <c r="X76" s="11">
        <v>51</v>
      </c>
      <c r="Y76" s="11">
        <v>91.785323171106498</v>
      </c>
      <c r="Z76" s="11">
        <v>5.9913503418612901</v>
      </c>
      <c r="AA76" s="11">
        <v>1.05108172417687</v>
      </c>
      <c r="AC76" s="11">
        <v>10.1</v>
      </c>
      <c r="AD76" s="11">
        <v>83.532862839071797</v>
      </c>
      <c r="AG76">
        <f t="shared" si="3"/>
        <v>91.785323171106455</v>
      </c>
    </row>
    <row r="77" spans="1:33">
      <c r="A77" s="5">
        <f>Example!A60</f>
        <v>36584</v>
      </c>
      <c r="B77" s="22">
        <f>Example!B60</f>
        <v>96.45</v>
      </c>
      <c r="C77" s="22">
        <f>Example!C60</f>
        <v>5.0522826525400001E-4</v>
      </c>
      <c r="D77" s="23">
        <f t="shared" si="0"/>
        <v>91.822592582587603</v>
      </c>
      <c r="E77" s="23">
        <f t="shared" si="1"/>
        <v>-4.6274074174123996</v>
      </c>
      <c r="F77" s="23">
        <f t="shared" si="2"/>
        <v>-4.7977267158241572</v>
      </c>
      <c r="X77" s="11">
        <v>52</v>
      </c>
      <c r="Y77" s="11">
        <v>91.705826384695996</v>
      </c>
      <c r="Z77" s="11">
        <v>4.3704183715022804</v>
      </c>
      <c r="AA77" s="11">
        <v>0.76671645208212003</v>
      </c>
      <c r="AC77" s="11">
        <v>10.3</v>
      </c>
      <c r="AD77" s="11">
        <v>83.566326242116304</v>
      </c>
      <c r="AG77">
        <f t="shared" si="3"/>
        <v>91.705826384695982</v>
      </c>
    </row>
    <row r="78" spans="1:33">
      <c r="A78" s="5">
        <f>Example!A61</f>
        <v>36585</v>
      </c>
      <c r="B78" s="22">
        <f>Example!B61</f>
        <v>97.09</v>
      </c>
      <c r="C78" s="22">
        <f>Example!C61</f>
        <v>-1.4333741454900001E-3</v>
      </c>
      <c r="D78" s="23">
        <f t="shared" si="0"/>
        <v>91.822635432867514</v>
      </c>
      <c r="E78" s="23">
        <f t="shared" si="1"/>
        <v>-5.2673645671324891</v>
      </c>
      <c r="F78" s="23">
        <f t="shared" si="2"/>
        <v>-5.4252390226928506</v>
      </c>
      <c r="X78" s="11">
        <v>53</v>
      </c>
      <c r="Y78" s="11">
        <v>91.958142799655107</v>
      </c>
      <c r="Z78" s="11">
        <v>4.5502024470722002</v>
      </c>
      <c r="AA78" s="11">
        <v>0.79825654660960199</v>
      </c>
      <c r="AC78" s="11">
        <v>10.5</v>
      </c>
      <c r="AD78" s="11">
        <v>83.567540030472799</v>
      </c>
      <c r="AG78">
        <f t="shared" si="3"/>
        <v>91.958142799655079</v>
      </c>
    </row>
    <row r="79" spans="1:33">
      <c r="A79" s="5">
        <f>Example!A62</f>
        <v>36586</v>
      </c>
      <c r="B79" s="22">
        <f>Example!B62</f>
        <v>97.07</v>
      </c>
      <c r="C79" s="22">
        <f>Example!C62</f>
        <v>9.4357539052080004E-3</v>
      </c>
      <c r="D79" s="23">
        <f t="shared" si="0"/>
        <v>91.822395184956605</v>
      </c>
      <c r="E79" s="23">
        <f t="shared" si="1"/>
        <v>-5.2476048150433883</v>
      </c>
      <c r="F79" s="23">
        <f t="shared" si="2"/>
        <v>-5.4060006336081061</v>
      </c>
      <c r="X79" s="11">
        <v>54</v>
      </c>
      <c r="Y79" s="11">
        <v>91.549775599420499</v>
      </c>
      <c r="Z79" s="11">
        <v>3.7822431513863402</v>
      </c>
      <c r="AA79" s="11">
        <v>0.66353099484752998</v>
      </c>
      <c r="AC79" s="11">
        <v>10.7</v>
      </c>
      <c r="AD79" s="11">
        <v>83.646614002332598</v>
      </c>
      <c r="AG79">
        <f t="shared" si="3"/>
        <v>91.549775599420414</v>
      </c>
    </row>
    <row r="80" spans="1:33">
      <c r="A80" s="5">
        <f>Example!A63</f>
        <v>36587</v>
      </c>
      <c r="B80" s="22">
        <f>Example!B63</f>
        <v>97.55</v>
      </c>
      <c r="C80" s="22">
        <f>Example!C63</f>
        <v>3.5764422546930002E-3</v>
      </c>
      <c r="D80" s="23">
        <f t="shared" si="0"/>
        <v>91.822524697404774</v>
      </c>
      <c r="E80" s="23">
        <f t="shared" si="1"/>
        <v>-5.7274753025952236</v>
      </c>
      <c r="F80" s="23">
        <f t="shared" si="2"/>
        <v>-5.871322708964863</v>
      </c>
      <c r="X80" s="11">
        <v>55</v>
      </c>
      <c r="Y80" s="11">
        <v>91.689137655504396</v>
      </c>
      <c r="Z80" s="11">
        <v>4.7410598747836996</v>
      </c>
      <c r="AA80" s="11">
        <v>0.83173927466663899</v>
      </c>
      <c r="AC80" s="11">
        <v>10.9</v>
      </c>
      <c r="AD80" s="11">
        <v>83.686335781098293</v>
      </c>
      <c r="AG80">
        <f t="shared" si="3"/>
        <v>91.689137655504354</v>
      </c>
    </row>
    <row r="81" spans="1:33">
      <c r="A81" s="5">
        <f>Example!A64</f>
        <v>36588</v>
      </c>
      <c r="B81" s="22">
        <f>Example!B64</f>
        <v>96.96</v>
      </c>
      <c r="C81" s="22">
        <f>Example!C64</f>
        <v>-8.3449202824399996E-4</v>
      </c>
      <c r="D81" s="23">
        <f t="shared" si="0"/>
        <v>91.822622195358775</v>
      </c>
      <c r="E81" s="23">
        <f t="shared" si="1"/>
        <v>-5.1373778046412184</v>
      </c>
      <c r="F81" s="23">
        <f t="shared" si="2"/>
        <v>-5.298450706106868</v>
      </c>
      <c r="X81" s="11">
        <v>56</v>
      </c>
      <c r="Y81" s="11">
        <v>91.820859000537695</v>
      </c>
      <c r="Z81" s="11">
        <v>5.4263077348639497</v>
      </c>
      <c r="AA81" s="11">
        <v>0.95195449513693897</v>
      </c>
      <c r="AC81" s="11">
        <v>11.1</v>
      </c>
      <c r="AD81" s="11">
        <v>83.757588008623003</v>
      </c>
      <c r="AG81">
        <f t="shared" si="3"/>
        <v>91.820859000537709</v>
      </c>
    </row>
    <row r="82" spans="1:33">
      <c r="A82" s="5">
        <f>Example!A65</f>
        <v>36589</v>
      </c>
      <c r="B82" s="22">
        <f>Example!B65</f>
        <v>96.57</v>
      </c>
      <c r="C82" s="22">
        <f>Example!C65</f>
        <v>6.7780610291880003E-3</v>
      </c>
      <c r="D82" s="23">
        <f t="shared" si="0"/>
        <v>91.822453929794122</v>
      </c>
      <c r="E82" s="23">
        <f t="shared" si="1"/>
        <v>-4.7475460702058712</v>
      </c>
      <c r="F82" s="23">
        <f t="shared" si="2"/>
        <v>-4.9161707261114955</v>
      </c>
      <c r="X82" s="11">
        <v>57</v>
      </c>
      <c r="Y82" s="11">
        <v>91.794423216047093</v>
      </c>
      <c r="Z82" s="11">
        <v>5.8176809201019504</v>
      </c>
      <c r="AA82" s="11">
        <v>1.02061434289486</v>
      </c>
      <c r="AC82" s="11">
        <v>11.3</v>
      </c>
      <c r="AD82" s="11">
        <v>83.913383702493704</v>
      </c>
      <c r="AG82">
        <f t="shared" si="3"/>
        <v>91.794423216047107</v>
      </c>
    </row>
    <row r="83" spans="1:33">
      <c r="A83" s="5">
        <f>Example!A66</f>
        <v>36590</v>
      </c>
      <c r="B83" s="22">
        <f>Example!B66</f>
        <v>96.96</v>
      </c>
      <c r="C83" s="22">
        <f>Example!C66</f>
        <v>5.5606037393419903E-3</v>
      </c>
      <c r="D83" s="23">
        <f t="shared" ref="D83:D146" si="4">-0.0221036968*C83+91.82260375</f>
        <v>91.822480840100923</v>
      </c>
      <c r="E83" s="23">
        <f t="shared" ref="E83:E146" si="5">D83 - B83</f>
        <v>-5.137519159899071</v>
      </c>
      <c r="F83" s="23">
        <f t="shared" ref="F83:F146" si="6">100*(E83/B83)</f>
        <v>-5.2985964932952472</v>
      </c>
      <c r="X83" s="11">
        <v>58</v>
      </c>
      <c r="Y83" s="11">
        <v>91.904076661221893</v>
      </c>
      <c r="Z83" s="11">
        <v>5.6738926889046404</v>
      </c>
      <c r="AA83" s="11">
        <v>0.99538911430035304</v>
      </c>
      <c r="AC83" s="11">
        <v>11.5</v>
      </c>
      <c r="AD83" s="11">
        <v>83.970423638080803</v>
      </c>
      <c r="AG83">
        <f t="shared" si="3"/>
        <v>91.904076661221922</v>
      </c>
    </row>
    <row r="84" spans="1:33">
      <c r="A84" s="5">
        <f>Example!A67</f>
        <v>36591</v>
      </c>
      <c r="B84" s="22">
        <f>Example!B67</f>
        <v>97.12</v>
      </c>
      <c r="C84" s="22">
        <f>Example!C67</f>
        <v>2.227194608525E-3</v>
      </c>
      <c r="D84" s="23">
        <f t="shared" si="4"/>
        <v>91.822554520765664</v>
      </c>
      <c r="E84" s="23">
        <f t="shared" si="5"/>
        <v>-5.2974454792343408</v>
      </c>
      <c r="F84" s="23">
        <f t="shared" si="6"/>
        <v>-5.4545361194752271</v>
      </c>
      <c r="X84" s="11">
        <v>59</v>
      </c>
      <c r="Y84" s="11">
        <v>91.808099663779402</v>
      </c>
      <c r="Z84" s="11">
        <v>4.6377571483198201</v>
      </c>
      <c r="AA84" s="11">
        <v>0.81361654746018797</v>
      </c>
      <c r="AC84" s="11">
        <v>11.7</v>
      </c>
      <c r="AD84" s="11">
        <v>84.060118260027096</v>
      </c>
      <c r="AG84">
        <f t="shared" si="3"/>
        <v>91.808099663779331</v>
      </c>
    </row>
    <row r="85" spans="1:33">
      <c r="A85" s="5">
        <f>Example!A68</f>
        <v>36592</v>
      </c>
      <c r="B85" s="22">
        <f>Example!B68</f>
        <v>97.3</v>
      </c>
      <c r="C85" s="22">
        <f>Example!C68</f>
        <v>-1.528985479487E-2</v>
      </c>
      <c r="D85" s="23">
        <f t="shared" si="4"/>
        <v>91.822941712314503</v>
      </c>
      <c r="E85" s="23">
        <f t="shared" si="5"/>
        <v>-5.4770582876854945</v>
      </c>
      <c r="F85" s="23">
        <f t="shared" si="6"/>
        <v>-5.6290424333869424</v>
      </c>
      <c r="X85" s="11">
        <v>60</v>
      </c>
      <c r="Y85" s="11">
        <v>91.8323647310132</v>
      </c>
      <c r="Z85" s="11">
        <v>5.2607958956236898</v>
      </c>
      <c r="AA85" s="11">
        <v>0.92291822460793105</v>
      </c>
      <c r="AC85" s="11">
        <v>11.9</v>
      </c>
      <c r="AD85" s="11">
        <v>84.062602256454397</v>
      </c>
      <c r="AG85">
        <f t="shared" si="3"/>
        <v>91.832364731013186</v>
      </c>
    </row>
    <row r="86" spans="1:33">
      <c r="A86" s="5">
        <f>Example!A69</f>
        <v>36593</v>
      </c>
      <c r="B86" s="22">
        <f>Example!B69</f>
        <v>96.07</v>
      </c>
      <c r="C86" s="22">
        <f>Example!C69</f>
        <v>1.0292111755488E-2</v>
      </c>
      <c r="D86" s="23">
        <f t="shared" si="4"/>
        <v>91.822376256282325</v>
      </c>
      <c r="E86" s="23">
        <f t="shared" si="5"/>
        <v>-4.2476237437176678</v>
      </c>
      <c r="F86" s="23">
        <f t="shared" si="6"/>
        <v>-4.4213841404368353</v>
      </c>
      <c r="X86" s="11">
        <v>61</v>
      </c>
      <c r="Y86" s="11">
        <v>91.696318205195496</v>
      </c>
      <c r="Z86" s="11">
        <v>5.37088001953156</v>
      </c>
      <c r="AA86" s="11">
        <v>0.94223063402474305</v>
      </c>
      <c r="AC86" s="11">
        <v>12.1</v>
      </c>
      <c r="AD86" s="11">
        <v>84.116151861304502</v>
      </c>
      <c r="AG86">
        <f t="shared" si="3"/>
        <v>91.696318205195496</v>
      </c>
    </row>
    <row r="87" spans="1:33">
      <c r="A87" s="5">
        <f>Example!A70</f>
        <v>36594</v>
      </c>
      <c r="B87" s="22">
        <f>Example!B70</f>
        <v>95.73</v>
      </c>
      <c r="C87" s="22">
        <f>Example!C70</f>
        <v>-1.1662587594546E-2</v>
      </c>
      <c r="D87" s="23">
        <f t="shared" si="4"/>
        <v>91.822861536300096</v>
      </c>
      <c r="E87" s="23">
        <f t="shared" si="5"/>
        <v>-3.9071384636999085</v>
      </c>
      <c r="F87" s="23">
        <f t="shared" si="6"/>
        <v>-4.0814148790346891</v>
      </c>
      <c r="X87" s="11">
        <v>62</v>
      </c>
      <c r="Y87" s="11">
        <v>91.7696579422947</v>
      </c>
      <c r="Z87" s="11">
        <v>5.7766092658826702</v>
      </c>
      <c r="AA87" s="11">
        <v>1.0134090114306</v>
      </c>
      <c r="AC87" s="11">
        <v>12.3</v>
      </c>
      <c r="AD87" s="11">
        <v>84.349098302762499</v>
      </c>
      <c r="AG87">
        <f t="shared" si="3"/>
        <v>91.769657942294685</v>
      </c>
    </row>
    <row r="88" spans="1:33">
      <c r="A88" s="5">
        <f>Example!A71</f>
        <v>36595</v>
      </c>
      <c r="B88" s="22">
        <f>Example!B71</f>
        <v>95.32</v>
      </c>
      <c r="C88" s="22">
        <f>Example!C71</f>
        <v>-1.0095616523094E-2</v>
      </c>
      <c r="D88" s="23">
        <f t="shared" si="4"/>
        <v>91.822826900446628</v>
      </c>
      <c r="E88" s="23">
        <f t="shared" si="5"/>
        <v>-3.4971730995533648</v>
      </c>
      <c r="F88" s="23">
        <f t="shared" si="6"/>
        <v>-3.6688765207232112</v>
      </c>
      <c r="X88" s="11">
        <v>63</v>
      </c>
      <c r="Y88" s="11">
        <v>91.824868653034798</v>
      </c>
      <c r="Z88" s="11">
        <v>5.1355874912895096</v>
      </c>
      <c r="AA88" s="11">
        <v>0.90095251437571799</v>
      </c>
      <c r="AC88" s="11">
        <v>12.5</v>
      </c>
      <c r="AD88" s="11">
        <v>84.360299419061306</v>
      </c>
      <c r="AG88">
        <f t="shared" si="3"/>
        <v>91.824868653034741</v>
      </c>
    </row>
    <row r="89" spans="1:33">
      <c r="A89" s="5">
        <f>Example!A72</f>
        <v>36596</v>
      </c>
      <c r="B89" s="22">
        <f>Example!B72</f>
        <v>94.76</v>
      </c>
      <c r="C89" s="22">
        <f>Example!C72</f>
        <v>-1.052679886977E-3</v>
      </c>
      <c r="D89" s="23">
        <f t="shared" si="4"/>
        <v>91.822627018117046</v>
      </c>
      <c r="E89" s="23">
        <f t="shared" si="5"/>
        <v>-2.9373729818829588</v>
      </c>
      <c r="F89" s="23">
        <f t="shared" si="6"/>
        <v>-3.0998026402310663</v>
      </c>
      <c r="X89" s="11">
        <v>64</v>
      </c>
      <c r="Y89" s="11">
        <v>91.729583972310095</v>
      </c>
      <c r="Z89" s="11">
        <v>4.8437028071272898</v>
      </c>
      <c r="AA89" s="11">
        <v>0.84974625208347698</v>
      </c>
      <c r="AC89" s="11">
        <v>12.7</v>
      </c>
      <c r="AD89" s="11">
        <v>84.367934391291399</v>
      </c>
      <c r="AG89">
        <f t="shared" si="3"/>
        <v>91.729583972310067</v>
      </c>
    </row>
    <row r="90" spans="1:33">
      <c r="A90" s="5">
        <f>Example!A73</f>
        <v>36597</v>
      </c>
      <c r="B90" s="22">
        <f>Example!B73</f>
        <v>95.21</v>
      </c>
      <c r="C90" s="22">
        <f>Example!C73</f>
        <v>5.1202215813369997E-3</v>
      </c>
      <c r="D90" s="23">
        <f t="shared" si="4"/>
        <v>91.822490574174623</v>
      </c>
      <c r="E90" s="23">
        <f t="shared" si="5"/>
        <v>-3.3875094258253711</v>
      </c>
      <c r="F90" s="23">
        <f t="shared" si="6"/>
        <v>-3.5579344877905381</v>
      </c>
      <c r="X90" s="11">
        <v>65</v>
      </c>
      <c r="Y90" s="11">
        <v>91.744822621983104</v>
      </c>
      <c r="Z90" s="11">
        <v>5.2191461103197598</v>
      </c>
      <c r="AA90" s="11">
        <v>0.915611469761201</v>
      </c>
      <c r="AC90" s="11">
        <v>12.9</v>
      </c>
      <c r="AD90" s="11">
        <v>84.387832713193802</v>
      </c>
      <c r="AG90">
        <f t="shared" ref="AG90:AG153" si="7">-12.5167837919572*C83+91.8144234967411</f>
        <v>91.744822621983005</v>
      </c>
    </row>
    <row r="91" spans="1:33">
      <c r="A91" s="5">
        <f>Example!A74</f>
        <v>36598</v>
      </c>
      <c r="B91" s="22">
        <f>Example!B74</f>
        <v>96.09</v>
      </c>
      <c r="C91" s="22">
        <f>Example!C74</f>
        <v>1.4077277637205E-2</v>
      </c>
      <c r="D91" s="23">
        <f t="shared" si="4"/>
        <v>91.82229259012334</v>
      </c>
      <c r="E91" s="23">
        <f t="shared" si="5"/>
        <v>-4.2677074098766639</v>
      </c>
      <c r="F91" s="23">
        <f t="shared" si="6"/>
        <v>-4.4413647724806573</v>
      </c>
      <c r="X91" s="11">
        <v>66</v>
      </c>
      <c r="Y91" s="11">
        <v>91.786546183363598</v>
      </c>
      <c r="Z91" s="11">
        <v>5.3380134344581798</v>
      </c>
      <c r="AA91" s="11">
        <v>0.93646474404408797</v>
      </c>
      <c r="AC91" s="11">
        <v>13.1</v>
      </c>
      <c r="AD91" s="11">
        <v>84.478279578043896</v>
      </c>
      <c r="AG91">
        <f t="shared" si="7"/>
        <v>91.786546183363583</v>
      </c>
    </row>
    <row r="92" spans="1:33">
      <c r="A92" s="5">
        <f>Example!A75</f>
        <v>36599</v>
      </c>
      <c r="B92" s="22">
        <f>Example!B75</f>
        <v>96.69</v>
      </c>
      <c r="C92" s="22">
        <f>Example!C75</f>
        <v>-1.6876963310471001E-2</v>
      </c>
      <c r="D92" s="23">
        <f t="shared" si="4"/>
        <v>91.822976793279921</v>
      </c>
      <c r="E92" s="23">
        <f t="shared" si="5"/>
        <v>-4.8670232067200772</v>
      </c>
      <c r="F92" s="23">
        <f t="shared" si="6"/>
        <v>-5.0336365774331133</v>
      </c>
      <c r="X92" s="11">
        <v>67</v>
      </c>
      <c r="Y92" s="11">
        <v>92.005803303419</v>
      </c>
      <c r="Z92" s="11">
        <v>5.2974888839311403</v>
      </c>
      <c r="AA92" s="11">
        <v>0.92935539272776702</v>
      </c>
      <c r="AC92" s="11">
        <v>13.3</v>
      </c>
      <c r="AD92" s="11">
        <v>84.657036123765195</v>
      </c>
      <c r="AG92">
        <f t="shared" si="7"/>
        <v>92.005803303418901</v>
      </c>
    </row>
    <row r="93" spans="1:33">
      <c r="A93" s="5">
        <f>Example!A76</f>
        <v>36600</v>
      </c>
      <c r="B93" s="22">
        <f>Example!B76</f>
        <v>95.69</v>
      </c>
      <c r="C93" s="22">
        <f>Example!C76</f>
        <v>1.47123399263469E-2</v>
      </c>
      <c r="D93" s="23">
        <f t="shared" si="4"/>
        <v>91.82227855289905</v>
      </c>
      <c r="E93" s="23">
        <f t="shared" si="5"/>
        <v>-3.8677214471009478</v>
      </c>
      <c r="F93" s="23">
        <f t="shared" si="6"/>
        <v>-4.0419285683989417</v>
      </c>
      <c r="X93" s="11">
        <v>68</v>
      </c>
      <c r="Y93" s="11">
        <v>91.685599359134997</v>
      </c>
      <c r="Z93" s="11">
        <v>4.3801274024643497</v>
      </c>
      <c r="AA93" s="11">
        <v>0.76841973839011601</v>
      </c>
      <c r="AC93" s="11">
        <v>13.5</v>
      </c>
      <c r="AD93" s="11">
        <v>84.667955472625593</v>
      </c>
      <c r="AG93">
        <f t="shared" si="7"/>
        <v>91.685599359134997</v>
      </c>
    </row>
    <row r="94" spans="1:33">
      <c r="A94" s="5">
        <f>Example!A77</f>
        <v>36601</v>
      </c>
      <c r="B94" s="22">
        <f>Example!B77</f>
        <v>97.01</v>
      </c>
      <c r="C94" s="22">
        <f>Example!C77</f>
        <v>1.6364629074432001E-2</v>
      </c>
      <c r="D94" s="23">
        <f t="shared" si="4"/>
        <v>91.822242031200688</v>
      </c>
      <c r="E94" s="23">
        <f t="shared" si="5"/>
        <v>-5.1877579687993176</v>
      </c>
      <c r="F94" s="23">
        <f t="shared" si="6"/>
        <v>-5.3476527871346429</v>
      </c>
      <c r="X94" s="11">
        <v>69</v>
      </c>
      <c r="Y94" s="11">
        <v>91.960401584116795</v>
      </c>
      <c r="Z94" s="11">
        <v>3.7672178806620602</v>
      </c>
      <c r="AA94" s="11">
        <v>0.660895063620348</v>
      </c>
      <c r="AC94" s="11">
        <v>13.7</v>
      </c>
      <c r="AD94" s="11">
        <v>84.737493085830593</v>
      </c>
      <c r="AG94">
        <f t="shared" si="7"/>
        <v>91.960401584116795</v>
      </c>
    </row>
    <row r="95" spans="1:33">
      <c r="A95" s="5">
        <f>Example!A78</f>
        <v>36602</v>
      </c>
      <c r="B95" s="22">
        <f>Example!B78</f>
        <v>98.24</v>
      </c>
      <c r="C95" s="22">
        <f>Example!C78</f>
        <v>-4.6139493621890001E-3</v>
      </c>
      <c r="D95" s="23">
        <f t="shared" si="4"/>
        <v>91.822705735337749</v>
      </c>
      <c r="E95" s="23">
        <f t="shared" si="5"/>
        <v>-6.417294264662246</v>
      </c>
      <c r="F95" s="23">
        <f t="shared" si="6"/>
        <v>-6.5322620772213416</v>
      </c>
      <c r="X95" s="11">
        <v>70</v>
      </c>
      <c r="Y95" s="11">
        <v>91.940788146007193</v>
      </c>
      <c r="Z95" s="11">
        <v>3.3771497227064802</v>
      </c>
      <c r="AA95" s="11">
        <v>0.59246416096625898</v>
      </c>
      <c r="AC95" s="11">
        <v>13.9</v>
      </c>
      <c r="AD95" s="11">
        <v>84.740579537168699</v>
      </c>
      <c r="AG95">
        <f t="shared" si="7"/>
        <v>91.940788146007179</v>
      </c>
    </row>
    <row r="96" spans="1:33">
      <c r="A96" s="5">
        <f>Example!A79</f>
        <v>36603</v>
      </c>
      <c r="B96" s="22">
        <f>Example!B79</f>
        <v>97.58</v>
      </c>
      <c r="C96" s="22">
        <f>Example!C79</f>
        <v>-2.0136227015650002E-3</v>
      </c>
      <c r="D96" s="23">
        <f t="shared" si="4"/>
        <v>91.822648258505666</v>
      </c>
      <c r="E96" s="23">
        <f t="shared" si="5"/>
        <v>-5.7573517414943325</v>
      </c>
      <c r="F96" s="23">
        <f t="shared" si="6"/>
        <v>-5.9001350087049937</v>
      </c>
      <c r="X96" s="11">
        <v>71</v>
      </c>
      <c r="Y96" s="11">
        <v>91.827599663288595</v>
      </c>
      <c r="Z96" s="11">
        <v>2.9274914527220401</v>
      </c>
      <c r="AA96" s="11">
        <v>0.51357917465467495</v>
      </c>
      <c r="AC96" s="11">
        <v>14.1</v>
      </c>
      <c r="AD96" s="11">
        <v>84.788239788827298</v>
      </c>
      <c r="AG96">
        <f t="shared" si="7"/>
        <v>91.827599663288538</v>
      </c>
    </row>
    <row r="97" spans="1:33">
      <c r="A97" s="5">
        <f>Example!A80</f>
        <v>36604</v>
      </c>
      <c r="B97" s="22">
        <f>Example!B80</f>
        <v>98.39</v>
      </c>
      <c r="C97" s="22">
        <f>Example!C80</f>
        <v>-5.7181673028239999E-3</v>
      </c>
      <c r="D97" s="23">
        <f t="shared" si="4"/>
        <v>91.822730142636317</v>
      </c>
      <c r="E97" s="23">
        <f t="shared" si="5"/>
        <v>-6.5672698573636836</v>
      </c>
      <c r="F97" s="23">
        <f t="shared" si="6"/>
        <v>-6.6747330596236232</v>
      </c>
      <c r="X97" s="11">
        <v>72</v>
      </c>
      <c r="Y97" s="11">
        <v>91.750334790240601</v>
      </c>
      <c r="Z97" s="11">
        <v>3.4637420045554701</v>
      </c>
      <c r="AA97" s="11">
        <v>0.607655321508204</v>
      </c>
      <c r="AC97" s="11">
        <v>14.3</v>
      </c>
      <c r="AD97" s="11">
        <v>84.870556698678101</v>
      </c>
      <c r="AG97">
        <f t="shared" si="7"/>
        <v>91.750334790240586</v>
      </c>
    </row>
    <row r="98" spans="1:33">
      <c r="A98" s="5">
        <f>Example!A81</f>
        <v>36605</v>
      </c>
      <c r="B98" s="22">
        <f>Example!B81</f>
        <v>98.24</v>
      </c>
      <c r="C98" s="22">
        <f>Example!C81</f>
        <v>-6.0329911474200004E-3</v>
      </c>
      <c r="D98" s="23">
        <f t="shared" si="4"/>
        <v>91.822737101407114</v>
      </c>
      <c r="E98" s="23">
        <f t="shared" si="5"/>
        <v>-6.417262898592881</v>
      </c>
      <c r="F98" s="23">
        <f t="shared" si="6"/>
        <v>-6.5322301492191386</v>
      </c>
      <c r="X98" s="11">
        <v>73</v>
      </c>
      <c r="Y98" s="11">
        <v>91.638221256176905</v>
      </c>
      <c r="Z98" s="11">
        <v>4.4561390310743203</v>
      </c>
      <c r="AA98" s="11">
        <v>0.78175470114444401</v>
      </c>
      <c r="AC98" s="11">
        <v>14.5</v>
      </c>
      <c r="AD98" s="11">
        <v>84.909433075230297</v>
      </c>
      <c r="AG98">
        <f t="shared" si="7"/>
        <v>91.638221256176848</v>
      </c>
    </row>
    <row r="99" spans="1:33">
      <c r="A99" s="5">
        <f>Example!A82</f>
        <v>36606</v>
      </c>
      <c r="B99" s="22">
        <f>Example!B82</f>
        <v>97.86</v>
      </c>
      <c r="C99" s="22">
        <f>Example!C82</f>
        <v>-1.3393892210973E-2</v>
      </c>
      <c r="D99" s="23">
        <f t="shared" si="4"/>
        <v>91.822899804532398</v>
      </c>
      <c r="E99" s="23">
        <f t="shared" si="5"/>
        <v>-6.0371001954676018</v>
      </c>
      <c r="F99" s="23">
        <f t="shared" si="6"/>
        <v>-6.1691193495479277</v>
      </c>
      <c r="X99" s="11">
        <v>74</v>
      </c>
      <c r="Y99" s="11">
        <v>92.0256687975631</v>
      </c>
      <c r="Z99" s="11">
        <v>4.6627961317600999</v>
      </c>
      <c r="AA99" s="11">
        <v>0.818009216288476</v>
      </c>
      <c r="AC99" s="11">
        <v>14.7</v>
      </c>
      <c r="AD99" s="11">
        <v>84.953543901969397</v>
      </c>
      <c r="AG99">
        <f t="shared" si="7"/>
        <v>92.025668797563057</v>
      </c>
    </row>
    <row r="100" spans="1:33">
      <c r="A100" s="5">
        <f>Example!A83</f>
        <v>36607</v>
      </c>
      <c r="B100" s="22">
        <f>Example!B83</f>
        <v>96.56</v>
      </c>
      <c r="C100" s="22">
        <f>Example!C83</f>
        <v>-1.6896529203537999E-2</v>
      </c>
      <c r="D100" s="23">
        <f t="shared" si="4"/>
        <v>91.822977225758493</v>
      </c>
      <c r="E100" s="23">
        <f t="shared" si="5"/>
        <v>-4.7370227742415096</v>
      </c>
      <c r="F100" s="23">
        <f t="shared" si="6"/>
        <v>-4.9057816634646949</v>
      </c>
      <c r="X100" s="11">
        <v>75</v>
      </c>
      <c r="Y100" s="11">
        <v>91.630272318809304</v>
      </c>
      <c r="Z100" s="11">
        <v>4.0598554630401198</v>
      </c>
      <c r="AA100" s="11">
        <v>0.71223340925101397</v>
      </c>
      <c r="AC100" s="11">
        <v>14.9</v>
      </c>
      <c r="AD100" s="11">
        <v>85.012997295014898</v>
      </c>
      <c r="AG100">
        <f t="shared" si="7"/>
        <v>91.630272318809233</v>
      </c>
    </row>
    <row r="101" spans="1:33">
      <c r="A101" s="5">
        <f>Example!A84</f>
        <v>36608</v>
      </c>
      <c r="B101" s="22">
        <f>Example!B84</f>
        <v>95.57</v>
      </c>
      <c r="C101" s="22">
        <f>Example!C84</f>
        <v>-1.9932733927410001E-3</v>
      </c>
      <c r="D101" s="23">
        <f t="shared" si="4"/>
        <v>91.822647808710713</v>
      </c>
      <c r="E101" s="23">
        <f t="shared" si="5"/>
        <v>-3.7473521912892807</v>
      </c>
      <c r="F101" s="23">
        <f t="shared" si="6"/>
        <v>-3.921054924442064</v>
      </c>
      <c r="X101" s="11">
        <v>76</v>
      </c>
      <c r="Y101" s="11">
        <v>91.609590972780893</v>
      </c>
      <c r="Z101" s="11">
        <v>5.40040634352781</v>
      </c>
      <c r="AA101" s="11">
        <v>0.947410531337332</v>
      </c>
      <c r="AC101" s="11">
        <v>15.1</v>
      </c>
      <c r="AD101" s="11">
        <v>85.034814235424605</v>
      </c>
      <c r="AG101">
        <f t="shared" si="7"/>
        <v>91.60959097278085</v>
      </c>
    </row>
    <row r="102" spans="1:33">
      <c r="A102" s="5">
        <f>Example!A85</f>
        <v>36609</v>
      </c>
      <c r="B102" s="22">
        <f>Example!B85</f>
        <v>95.74</v>
      </c>
      <c r="C102" s="22">
        <f>Example!C85</f>
        <v>2.577725854651E-3</v>
      </c>
      <c r="D102" s="23">
        <f t="shared" si="4"/>
        <v>91.822546772729268</v>
      </c>
      <c r="E102" s="23">
        <f t="shared" si="5"/>
        <v>-3.9174532272707268</v>
      </c>
      <c r="F102" s="23">
        <f t="shared" si="6"/>
        <v>-4.0917623013063782</v>
      </c>
      <c r="X102" s="11">
        <v>77</v>
      </c>
      <c r="Y102" s="11">
        <v>91.8721753033347</v>
      </c>
      <c r="Z102" s="11">
        <v>6.3716826784171996</v>
      </c>
      <c r="AA102" s="11">
        <v>1.1178046405909401</v>
      </c>
      <c r="AC102" s="11">
        <v>15.3</v>
      </c>
      <c r="AD102" s="11">
        <v>85.043337445306605</v>
      </c>
      <c r="AG102">
        <f t="shared" si="7"/>
        <v>91.872175303334657</v>
      </c>
    </row>
    <row r="103" spans="1:33">
      <c r="A103" s="5">
        <f>Example!A86</f>
        <v>36610</v>
      </c>
      <c r="B103" s="22">
        <f>Example!B86</f>
        <v>96.04</v>
      </c>
      <c r="C103" s="22">
        <f>Example!C86</f>
        <v>1.8288207150749001E-2</v>
      </c>
      <c r="D103" s="23">
        <f t="shared" si="4"/>
        <v>91.822199513014127</v>
      </c>
      <c r="E103" s="23">
        <f t="shared" si="5"/>
        <v>-4.2178004869858796</v>
      </c>
      <c r="F103" s="23">
        <f t="shared" si="6"/>
        <v>-4.3917122938211994</v>
      </c>
      <c r="X103" s="11">
        <v>78</v>
      </c>
      <c r="Y103" s="11">
        <v>91.839627576735197</v>
      </c>
      <c r="Z103" s="11">
        <v>5.7369846336268902</v>
      </c>
      <c r="AA103" s="11">
        <v>1.0064575356505401</v>
      </c>
      <c r="AC103" s="11">
        <v>15.5</v>
      </c>
      <c r="AD103" s="11">
        <v>85.048393709600504</v>
      </c>
      <c r="AG103">
        <f t="shared" si="7"/>
        <v>91.839627576735168</v>
      </c>
    </row>
    <row r="104" spans="1:33">
      <c r="A104" s="5">
        <f>Example!A87</f>
        <v>36611</v>
      </c>
      <c r="B104" s="22">
        <f>Example!B87</f>
        <v>97.61</v>
      </c>
      <c r="C104" s="22">
        <f>Example!C87</f>
        <v>-1.0010015450142001E-2</v>
      </c>
      <c r="D104" s="23">
        <f t="shared" si="4"/>
        <v>91.82282500834647</v>
      </c>
      <c r="E104" s="23">
        <f t="shared" si="5"/>
        <v>-5.7871749916535293</v>
      </c>
      <c r="F104" s="23">
        <f t="shared" si="6"/>
        <v>-5.9288751067037486</v>
      </c>
      <c r="X104" s="11">
        <v>79</v>
      </c>
      <c r="Y104" s="11">
        <v>91.885996560556805</v>
      </c>
      <c r="Z104" s="11">
        <v>6.5025149995744904</v>
      </c>
      <c r="AA104" s="11">
        <v>1.1407569725117099</v>
      </c>
      <c r="AC104" s="11">
        <v>15.7</v>
      </c>
      <c r="AD104" s="11">
        <v>85.073785942796206</v>
      </c>
      <c r="AG104">
        <f t="shared" si="7"/>
        <v>91.885996560556791</v>
      </c>
    </row>
    <row r="105" spans="1:33">
      <c r="A105" s="5">
        <f>Example!A88</f>
        <v>36612</v>
      </c>
      <c r="B105" s="22">
        <f>Example!B88</f>
        <v>97.6</v>
      </c>
      <c r="C105" s="22">
        <f>Example!C88</f>
        <v>-2.0916912133459999E-2</v>
      </c>
      <c r="D105" s="23">
        <f t="shared" si="4"/>
        <v>91.823066091083788</v>
      </c>
      <c r="E105" s="23">
        <f t="shared" si="5"/>
        <v>-5.776933908916206</v>
      </c>
      <c r="F105" s="23">
        <f t="shared" si="6"/>
        <v>-5.9189896607748018</v>
      </c>
      <c r="X105" s="11">
        <v>80</v>
      </c>
      <c r="Y105" s="11">
        <v>91.889937142552199</v>
      </c>
      <c r="Z105" s="11">
        <v>6.34925557961071</v>
      </c>
      <c r="AA105" s="11">
        <v>1.1138701830251501</v>
      </c>
      <c r="AC105" s="11">
        <v>15.9</v>
      </c>
      <c r="AD105" s="11">
        <v>85.107009323899305</v>
      </c>
      <c r="AG105">
        <f t="shared" si="7"/>
        <v>91.889937142552142</v>
      </c>
    </row>
    <row r="106" spans="1:33">
      <c r="A106" s="5">
        <f>Example!A89</f>
        <v>36613</v>
      </c>
      <c r="B106" s="22">
        <f>Example!B89</f>
        <v>96.1</v>
      </c>
      <c r="C106" s="22">
        <f>Example!C89</f>
        <v>1.465597059126E-3</v>
      </c>
      <c r="D106" s="23">
        <f t="shared" si="4"/>
        <v>91.822571354886975</v>
      </c>
      <c r="E106" s="23">
        <f t="shared" si="5"/>
        <v>-4.2774286451130195</v>
      </c>
      <c r="F106" s="23">
        <f t="shared" si="6"/>
        <v>-4.4510183611998118</v>
      </c>
      <c r="X106" s="11">
        <v>81</v>
      </c>
      <c r="Y106" s="11">
        <v>91.982071949678698</v>
      </c>
      <c r="Z106" s="11">
        <v>5.8816259314410404</v>
      </c>
      <c r="AA106" s="11">
        <v>1.0318324204459499</v>
      </c>
      <c r="AC106" s="11">
        <v>16.100000000000001</v>
      </c>
      <c r="AD106" s="11">
        <v>85.115667787030503</v>
      </c>
      <c r="AG106">
        <f t="shared" si="7"/>
        <v>91.982071949678627</v>
      </c>
    </row>
    <row r="107" spans="1:33">
      <c r="A107" s="5">
        <f>Example!A90</f>
        <v>36614</v>
      </c>
      <c r="B107" s="22">
        <f>Example!B90</f>
        <v>96.07</v>
      </c>
      <c r="C107" s="22">
        <f>Example!C90</f>
        <v>-4.6635110187360001E-3</v>
      </c>
      <c r="D107" s="23">
        <f t="shared" si="4"/>
        <v>91.822706830833582</v>
      </c>
      <c r="E107" s="23">
        <f t="shared" si="5"/>
        <v>-4.2472931691664115</v>
      </c>
      <c r="F107" s="23">
        <f t="shared" si="6"/>
        <v>-4.4210400428504339</v>
      </c>
      <c r="X107" s="11">
        <v>82</v>
      </c>
      <c r="Y107" s="11">
        <v>92.025913699616297</v>
      </c>
      <c r="Z107" s="11">
        <v>4.5332627397052798</v>
      </c>
      <c r="AA107" s="11">
        <v>0.795284759648345</v>
      </c>
      <c r="AC107" s="11">
        <v>16.3</v>
      </c>
      <c r="AD107" s="11">
        <v>85.153583788354595</v>
      </c>
      <c r="AG107">
        <f t="shared" si="7"/>
        <v>92.025913699616282</v>
      </c>
    </row>
    <row r="108" spans="1:33">
      <c r="A108" s="5">
        <f>Example!A91</f>
        <v>36615</v>
      </c>
      <c r="B108" s="22">
        <f>Example!B91</f>
        <v>95.67</v>
      </c>
      <c r="C108" s="22">
        <f>Example!C91</f>
        <v>3.5622300730709898E-3</v>
      </c>
      <c r="D108" s="23">
        <f t="shared" si="4"/>
        <v>91.822525011546531</v>
      </c>
      <c r="E108" s="23">
        <f t="shared" si="5"/>
        <v>-3.8474749884534702</v>
      </c>
      <c r="F108" s="23">
        <f t="shared" si="6"/>
        <v>-4.0216107332010766</v>
      </c>
      <c r="X108" s="11">
        <v>83</v>
      </c>
      <c r="Y108" s="11">
        <v>91.839372868836406</v>
      </c>
      <c r="Z108" s="11">
        <v>3.7269864271598401</v>
      </c>
      <c r="AA108" s="11">
        <v>0.65383713125111298</v>
      </c>
      <c r="AC108" s="11">
        <v>16.5</v>
      </c>
      <c r="AD108" s="11">
        <v>85.323743453306307</v>
      </c>
      <c r="AG108">
        <f t="shared" si="7"/>
        <v>91.839372868836293</v>
      </c>
    </row>
    <row r="109" spans="1:33">
      <c r="A109" s="5">
        <f>Example!A92</f>
        <v>36616</v>
      </c>
      <c r="B109" s="22">
        <f>Example!B92</f>
        <v>95.49</v>
      </c>
      <c r="C109" s="22">
        <f>Example!C92</f>
        <v>-3.9787973307529997E-3</v>
      </c>
      <c r="D109" s="23">
        <f t="shared" si="4"/>
        <v>91.822691696129823</v>
      </c>
      <c r="E109" s="23">
        <f t="shared" si="5"/>
        <v>-3.6673083038701719</v>
      </c>
      <c r="F109" s="23">
        <f t="shared" si="6"/>
        <v>-3.8405155554195956</v>
      </c>
      <c r="X109" s="11">
        <v>84</v>
      </c>
      <c r="Y109" s="11">
        <v>91.782158659543498</v>
      </c>
      <c r="Z109" s="11">
        <v>3.9594074710498601</v>
      </c>
      <c r="AA109" s="11">
        <v>0.69461149723002003</v>
      </c>
      <c r="AC109" s="11">
        <v>16.7</v>
      </c>
      <c r="AD109" s="11">
        <v>85.385075306437201</v>
      </c>
      <c r="AG109">
        <f t="shared" si="7"/>
        <v>91.782158659543498</v>
      </c>
    </row>
    <row r="110" spans="1:33">
      <c r="A110" s="5">
        <f>Example!A93</f>
        <v>36617</v>
      </c>
      <c r="B110" s="22">
        <f>Example!B93</f>
        <v>94.95</v>
      </c>
      <c r="C110" s="22">
        <f>Example!C93</f>
        <v>-1.25922351560919E-2</v>
      </c>
      <c r="D110" s="23">
        <f t="shared" si="4"/>
        <v>91.822882084947921</v>
      </c>
      <c r="E110" s="23">
        <f t="shared" si="5"/>
        <v>-3.1271179150520823</v>
      </c>
      <c r="F110" s="23">
        <f t="shared" si="6"/>
        <v>-3.2934364560843412</v>
      </c>
      <c r="X110" s="11">
        <v>85</v>
      </c>
      <c r="Y110" s="11">
        <v>91.585513961892701</v>
      </c>
      <c r="Z110" s="11">
        <v>4.4574947034099104</v>
      </c>
      <c r="AA110" s="11">
        <v>0.78199253107169098</v>
      </c>
      <c r="AC110" s="11">
        <v>16.899999999999999</v>
      </c>
      <c r="AD110" s="11">
        <v>85.468208744352395</v>
      </c>
      <c r="AG110">
        <f t="shared" si="7"/>
        <v>91.585513961892644</v>
      </c>
    </row>
    <row r="111" spans="1:33">
      <c r="A111" s="5">
        <f>Example!A94</f>
        <v>36618</v>
      </c>
      <c r="B111" s="22">
        <f>Example!B94</f>
        <v>93.91</v>
      </c>
      <c r="C111" s="22">
        <f>Example!C94</f>
        <v>-6.8887869244540004E-3</v>
      </c>
      <c r="D111" s="23">
        <f t="shared" si="4"/>
        <v>91.822756017657497</v>
      </c>
      <c r="E111" s="23">
        <f t="shared" si="5"/>
        <v>-2.0872439823424997</v>
      </c>
      <c r="F111" s="23">
        <f t="shared" si="6"/>
        <v>-2.2226003432461927</v>
      </c>
      <c r="X111" s="11">
        <v>86</v>
      </c>
      <c r="Y111" s="11">
        <v>91.939716695884698</v>
      </c>
      <c r="Z111" s="11">
        <v>5.6657251997865803</v>
      </c>
      <c r="AA111" s="11">
        <v>0.99395626560104899</v>
      </c>
      <c r="AC111" s="11">
        <v>17.100000000000001</v>
      </c>
      <c r="AD111" s="11">
        <v>85.477890033899399</v>
      </c>
      <c r="AG111">
        <f t="shared" si="7"/>
        <v>91.939716695884684</v>
      </c>
    </row>
    <row r="112" spans="1:33">
      <c r="A112" s="5">
        <f>Example!A95</f>
        <v>36619</v>
      </c>
      <c r="B112" s="22">
        <f>Example!B95</f>
        <v>93.13</v>
      </c>
      <c r="C112" s="22">
        <f>Example!C95</f>
        <v>8.0263045024739996E-3</v>
      </c>
      <c r="D112" s="23">
        <f t="shared" si="4"/>
        <v>91.822426338998852</v>
      </c>
      <c r="E112" s="23">
        <f t="shared" si="5"/>
        <v>-1.3075736610011433</v>
      </c>
      <c r="F112" s="23">
        <f t="shared" si="6"/>
        <v>-1.4040305605080461</v>
      </c>
      <c r="X112" s="11">
        <v>87</v>
      </c>
      <c r="Y112" s="11">
        <v>92.076235963510996</v>
      </c>
      <c r="Z112" s="11">
        <v>5.5210376702458701</v>
      </c>
      <c r="AA112" s="11">
        <v>0.96857327022620499</v>
      </c>
      <c r="AC112" s="11">
        <v>17.3</v>
      </c>
      <c r="AD112" s="11">
        <v>85.489531675061897</v>
      </c>
      <c r="AG112">
        <f t="shared" si="7"/>
        <v>92.076235963510982</v>
      </c>
    </row>
    <row r="113" spans="1:33">
      <c r="A113" s="5">
        <f>Example!A96</f>
        <v>36620</v>
      </c>
      <c r="B113" s="22">
        <f>Example!B96</f>
        <v>93.46</v>
      </c>
      <c r="C113" s="22">
        <f>Example!C96</f>
        <v>2.7239104064860002E-3</v>
      </c>
      <c r="D113" s="23">
        <f t="shared" si="4"/>
        <v>91.822543541510257</v>
      </c>
      <c r="E113" s="23">
        <f t="shared" si="5"/>
        <v>-1.6374564584897371</v>
      </c>
      <c r="F113" s="23">
        <f t="shared" si="6"/>
        <v>-1.7520398657069731</v>
      </c>
      <c r="X113" s="11">
        <v>88</v>
      </c>
      <c r="Y113" s="11">
        <v>91.796078935225907</v>
      </c>
      <c r="Z113" s="11">
        <v>4.3047801756783599</v>
      </c>
      <c r="AA113" s="11">
        <v>0.75520133376956999</v>
      </c>
      <c r="AC113" s="11">
        <v>17.5</v>
      </c>
      <c r="AD113" s="11">
        <v>85.521593365598207</v>
      </c>
      <c r="AG113">
        <f t="shared" si="7"/>
        <v>91.796078935225893</v>
      </c>
    </row>
    <row r="114" spans="1:33">
      <c r="A114" s="5">
        <f>Example!A97</f>
        <v>36621</v>
      </c>
      <c r="B114" s="22">
        <f>Example!B97</f>
        <v>93.74</v>
      </c>
      <c r="C114" s="22">
        <f>Example!C97</f>
        <v>-9.6917649865219998E-3</v>
      </c>
      <c r="D114" s="23">
        <f t="shared" si="4"/>
        <v>91.822817973834717</v>
      </c>
      <c r="E114" s="23">
        <f t="shared" si="5"/>
        <v>-1.9171820261652783</v>
      </c>
      <c r="F114" s="23">
        <f t="shared" si="6"/>
        <v>-2.0452123172234673</v>
      </c>
      <c r="X114" s="11">
        <v>89</v>
      </c>
      <c r="Y114" s="11">
        <v>91.8727956558741</v>
      </c>
      <c r="Z114" s="11">
        <v>4.1971209581370301</v>
      </c>
      <c r="AA114" s="11">
        <v>0.73631433342071195</v>
      </c>
      <c r="AC114" s="11">
        <v>17.7</v>
      </c>
      <c r="AD114" s="11">
        <v>85.588462849658697</v>
      </c>
      <c r="AG114">
        <f t="shared" si="7"/>
        <v>91.872795655874029</v>
      </c>
    </row>
    <row r="115" spans="1:33">
      <c r="A115" s="5">
        <f>Example!A98</f>
        <v>36622</v>
      </c>
      <c r="B115" s="22">
        <f>Example!B98</f>
        <v>93.86</v>
      </c>
      <c r="C115" s="22">
        <f>Example!C98</f>
        <v>8.7196812198089904E-3</v>
      </c>
      <c r="D115" s="23">
        <f t="shared" si="4"/>
        <v>91.822411012810122</v>
      </c>
      <c r="E115" s="23">
        <f t="shared" si="5"/>
        <v>-2.0375889871898778</v>
      </c>
      <c r="F115" s="23">
        <f t="shared" si="6"/>
        <v>-2.170881085861792</v>
      </c>
      <c r="X115" s="11">
        <v>90</v>
      </c>
      <c r="Y115" s="11">
        <v>91.769835833099293</v>
      </c>
      <c r="Z115" s="11">
        <v>3.9048130026388899</v>
      </c>
      <c r="AA115" s="11">
        <v>0.68503381528627105</v>
      </c>
      <c r="AC115" s="11">
        <v>17.899999999999999</v>
      </c>
      <c r="AD115" s="11">
        <v>85.601615135322803</v>
      </c>
      <c r="AG115">
        <f t="shared" si="7"/>
        <v>91.769835833099265</v>
      </c>
    </row>
    <row r="116" spans="1:33">
      <c r="A116" s="5">
        <f>Example!A99</f>
        <v>36623</v>
      </c>
      <c r="B116" s="22">
        <f>Example!B99</f>
        <v>93.86</v>
      </c>
      <c r="C116" s="22">
        <f>Example!C99</f>
        <v>-1.44635944279639E-2</v>
      </c>
      <c r="D116" s="23">
        <f t="shared" si="4"/>
        <v>91.822923448905868</v>
      </c>
      <c r="E116" s="23">
        <f t="shared" si="5"/>
        <v>-2.0370765510941311</v>
      </c>
      <c r="F116" s="23">
        <f t="shared" si="6"/>
        <v>-2.1703351279502781</v>
      </c>
      <c r="X116" s="11">
        <v>91</v>
      </c>
      <c r="Y116" s="11">
        <v>91.864225242682195</v>
      </c>
      <c r="Z116" s="11">
        <v>3.6297316970078102</v>
      </c>
      <c r="AA116" s="11">
        <v>0.63677542335225601</v>
      </c>
      <c r="AC116" s="11">
        <v>18.100000000000001</v>
      </c>
      <c r="AD116" s="11">
        <v>85.649221808506397</v>
      </c>
      <c r="AG116">
        <f t="shared" si="7"/>
        <v>91.864225242682153</v>
      </c>
    </row>
    <row r="117" spans="1:33">
      <c r="A117" s="5">
        <f>Example!A100</f>
        <v>36624</v>
      </c>
      <c r="B117" s="22">
        <f>Example!B100</f>
        <v>92.92</v>
      </c>
      <c r="C117" s="22">
        <f>Example!C100</f>
        <v>-5.3648126391250004E-3</v>
      </c>
      <c r="D117" s="23">
        <f t="shared" si="4"/>
        <v>91.822722332191958</v>
      </c>
      <c r="E117" s="23">
        <f t="shared" si="5"/>
        <v>-1.0972776678080436</v>
      </c>
      <c r="F117" s="23">
        <f t="shared" si="6"/>
        <v>-1.1808842744382733</v>
      </c>
      <c r="X117" s="11">
        <v>92</v>
      </c>
      <c r="Y117" s="11">
        <v>91.972037781647401</v>
      </c>
      <c r="Z117" s="11">
        <v>2.9814869698344602</v>
      </c>
      <c r="AA117" s="11">
        <v>0.52305178065933799</v>
      </c>
      <c r="AC117" s="11">
        <v>18.3</v>
      </c>
      <c r="AD117" s="11">
        <v>85.688003458203795</v>
      </c>
      <c r="AG117">
        <f t="shared" si="7"/>
        <v>91.972037781647387</v>
      </c>
    </row>
    <row r="118" spans="1:33">
      <c r="A118" s="5">
        <f>Example!A101</f>
        <v>36625</v>
      </c>
      <c r="B118" s="22">
        <f>Example!B101</f>
        <v>91.21</v>
      </c>
      <c r="C118" s="22">
        <f>Example!C101</f>
        <v>1.9792051631419998E-3</v>
      </c>
      <c r="D118" s="23">
        <f t="shared" si="4"/>
        <v>91.822560002249162</v>
      </c>
      <c r="E118" s="23">
        <f t="shared" si="5"/>
        <v>0.61256000224916818</v>
      </c>
      <c r="F118" s="23">
        <f t="shared" si="6"/>
        <v>0.67159302954628686</v>
      </c>
      <c r="X118" s="11">
        <v>93</v>
      </c>
      <c r="Y118" s="11">
        <v>91.900648953263399</v>
      </c>
      <c r="Z118" s="11">
        <v>2.0059275805051202</v>
      </c>
      <c r="AA118" s="11">
        <v>0.35190628148716402</v>
      </c>
      <c r="AC118" s="11">
        <v>18.5</v>
      </c>
      <c r="AD118" s="11">
        <v>85.855858038446101</v>
      </c>
      <c r="AG118">
        <f t="shared" si="7"/>
        <v>91.900648953263357</v>
      </c>
    </row>
    <row r="119" spans="1:33">
      <c r="A119" s="5">
        <f>Example!A102</f>
        <v>36626</v>
      </c>
      <c r="B119" s="22">
        <f>Example!B102</f>
        <v>91.21</v>
      </c>
      <c r="C119" s="22">
        <f>Example!C102</f>
        <v>-1.36563981392539E-2</v>
      </c>
      <c r="D119" s="23">
        <f t="shared" si="4"/>
        <v>91.82290560688385</v>
      </c>
      <c r="E119" s="23">
        <f t="shared" si="5"/>
        <v>0.61290560688385654</v>
      </c>
      <c r="F119" s="23">
        <f t="shared" si="6"/>
        <v>0.67197194044935493</v>
      </c>
      <c r="X119" s="11">
        <v>94</v>
      </c>
      <c r="Y119" s="11">
        <v>91.713959978635302</v>
      </c>
      <c r="Z119" s="11">
        <v>1.4172918022918399</v>
      </c>
      <c r="AA119" s="11">
        <v>0.248640027074741</v>
      </c>
      <c r="AC119" s="11">
        <v>18.7</v>
      </c>
      <c r="AD119" s="11">
        <v>85.9330231917438</v>
      </c>
      <c r="AG119">
        <f t="shared" si="7"/>
        <v>91.713959978635216</v>
      </c>
    </row>
    <row r="120" spans="1:33">
      <c r="A120" s="5">
        <f>Example!A103</f>
        <v>36627</v>
      </c>
      <c r="B120" s="22">
        <f>Example!B103</f>
        <v>90.67</v>
      </c>
      <c r="C120" s="22">
        <f>Example!C103</f>
        <v>-1.1944443828385E-2</v>
      </c>
      <c r="D120" s="23">
        <f t="shared" si="4"/>
        <v>91.822867766364823</v>
      </c>
      <c r="E120" s="23">
        <f t="shared" si="5"/>
        <v>1.152867766364821</v>
      </c>
      <c r="F120" s="23">
        <f t="shared" si="6"/>
        <v>1.271498584277954</v>
      </c>
      <c r="X120" s="11">
        <v>95</v>
      </c>
      <c r="Y120" s="11">
        <v>91.780328899114494</v>
      </c>
      <c r="Z120" s="11">
        <v>1.67715461332411</v>
      </c>
      <c r="AA120" s="11">
        <v>0.29422858990019402</v>
      </c>
      <c r="AC120" s="11">
        <v>18.899999999999999</v>
      </c>
      <c r="AD120" s="11">
        <v>85.933819662541296</v>
      </c>
      <c r="AG120">
        <f t="shared" si="7"/>
        <v>91.780328899114451</v>
      </c>
    </row>
    <row r="121" spans="1:33">
      <c r="A121" s="5">
        <f>Example!A104</f>
        <v>36628</v>
      </c>
      <c r="B121" s="22">
        <f>Example!B104</f>
        <v>89.87</v>
      </c>
      <c r="C121" s="22">
        <f>Example!C104</f>
        <v>1.59345426496E-4</v>
      </c>
      <c r="D121" s="23">
        <f t="shared" si="4"/>
        <v>91.822600227877004</v>
      </c>
      <c r="E121" s="23">
        <f t="shared" si="5"/>
        <v>1.9526002278769994</v>
      </c>
      <c r="F121" s="23">
        <f t="shared" si="6"/>
        <v>2.1726941447390664</v>
      </c>
      <c r="X121" s="11">
        <v>96</v>
      </c>
      <c r="Y121" s="11">
        <v>91.9357332236399</v>
      </c>
      <c r="Z121" s="11">
        <v>1.8055440772455</v>
      </c>
      <c r="AA121" s="11">
        <v>0.31675236357468101</v>
      </c>
      <c r="AC121" s="11">
        <v>19.100000000000001</v>
      </c>
      <c r="AD121" s="11">
        <v>85.962390082365005</v>
      </c>
      <c r="AG121">
        <f t="shared" si="7"/>
        <v>91.935733223639858</v>
      </c>
    </row>
    <row r="122" spans="1:33">
      <c r="A122" s="5">
        <f>Example!A105</f>
        <v>36629</v>
      </c>
      <c r="B122" s="22">
        <f>Example!B105</f>
        <v>89.89</v>
      </c>
      <c r="C122" s="22">
        <f>Example!C105</f>
        <v>-8.00434623665E-4</v>
      </c>
      <c r="D122" s="23">
        <f t="shared" si="4"/>
        <v>91.822621442564227</v>
      </c>
      <c r="E122" s="23">
        <f t="shared" si="5"/>
        <v>1.9326214425642263</v>
      </c>
      <c r="F122" s="23">
        <f t="shared" si="6"/>
        <v>2.1499849177486108</v>
      </c>
      <c r="X122" s="11">
        <v>97</v>
      </c>
      <c r="Y122" s="11">
        <v>91.705281132178001</v>
      </c>
      <c r="Z122" s="11">
        <v>2.1508426747214</v>
      </c>
      <c r="AA122" s="11">
        <v>0.37732919925978498</v>
      </c>
      <c r="AC122" s="11">
        <v>19.3</v>
      </c>
      <c r="AD122" s="11">
        <v>85.964740791652204</v>
      </c>
      <c r="AG122">
        <f t="shared" si="7"/>
        <v>91.705281132177959</v>
      </c>
    </row>
    <row r="123" spans="1:33">
      <c r="A123" s="5">
        <f>Example!A106</f>
        <v>36630</v>
      </c>
      <c r="B123" s="22">
        <f>Example!B106</f>
        <v>89.47</v>
      </c>
      <c r="C123" s="22">
        <f>Example!C106</f>
        <v>-2.5080271315590002E-3</v>
      </c>
      <c r="D123" s="23">
        <f t="shared" si="4"/>
        <v>91.822659186671288</v>
      </c>
      <c r="E123" s="23">
        <f t="shared" si="5"/>
        <v>2.3526591866712891</v>
      </c>
      <c r="F123" s="23">
        <f t="shared" si="6"/>
        <v>2.6295508960224536</v>
      </c>
      <c r="X123" s="11">
        <v>98</v>
      </c>
      <c r="Y123" s="11">
        <v>91.995461181050501</v>
      </c>
      <c r="Z123" s="11">
        <v>1.8651880017540601</v>
      </c>
      <c r="AA123" s="11">
        <v>0.327215887727344</v>
      </c>
      <c r="AC123" s="11">
        <v>19.5</v>
      </c>
      <c r="AD123" s="11">
        <v>86.107529406259204</v>
      </c>
      <c r="AG123">
        <f t="shared" si="7"/>
        <v>91.995461181050487</v>
      </c>
    </row>
    <row r="124" spans="1:33">
      <c r="A124" s="5">
        <f>Example!A107</f>
        <v>36631</v>
      </c>
      <c r="B124" s="22">
        <f>Example!B107</f>
        <v>89.01</v>
      </c>
      <c r="C124" s="22">
        <f>Example!C107</f>
        <v>-5.6514289398859998E-3</v>
      </c>
      <c r="D124" s="23">
        <f t="shared" si="4"/>
        <v>91.822728667471779</v>
      </c>
      <c r="E124" s="23">
        <f t="shared" si="5"/>
        <v>2.8127286674717737</v>
      </c>
      <c r="F124" s="23">
        <f t="shared" si="6"/>
        <v>3.1600142315153055</v>
      </c>
      <c r="X124" s="11">
        <v>99</v>
      </c>
      <c r="Y124" s="11">
        <v>91.881573696629403</v>
      </c>
      <c r="Z124" s="11">
        <v>1.04047615784467</v>
      </c>
      <c r="AA124" s="11">
        <v>0.18253405518805699</v>
      </c>
      <c r="AC124" s="11">
        <v>19.7</v>
      </c>
      <c r="AD124" s="11">
        <v>86.232500262533804</v>
      </c>
      <c r="AG124">
        <f t="shared" si="7"/>
        <v>91.881573696629388</v>
      </c>
    </row>
    <row r="125" spans="1:33">
      <c r="A125" s="5">
        <f>Example!A108</f>
        <v>36632</v>
      </c>
      <c r="B125" s="22">
        <f>Example!B108</f>
        <v>88.11</v>
      </c>
      <c r="C125" s="22">
        <f>Example!C108</f>
        <v>-1.10267193961289E-2</v>
      </c>
      <c r="D125" s="23">
        <f t="shared" si="4"/>
        <v>91.82284748126223</v>
      </c>
      <c r="E125" s="23">
        <f t="shared" si="5"/>
        <v>3.7128474812622301</v>
      </c>
      <c r="F125" s="23">
        <f t="shared" si="6"/>
        <v>4.2138775181729997</v>
      </c>
      <c r="X125" s="11">
        <v>100</v>
      </c>
      <c r="Y125" s="11">
        <v>91.789650213634204</v>
      </c>
      <c r="Z125" s="11">
        <v>-0.58270675066215505</v>
      </c>
      <c r="AA125" s="11">
        <v>-0.102226106174457</v>
      </c>
      <c r="AC125" s="11">
        <v>19.899999999999999</v>
      </c>
      <c r="AD125" s="11">
        <v>86.253482870713299</v>
      </c>
      <c r="AG125">
        <f t="shared" si="7"/>
        <v>91.789650213634133</v>
      </c>
    </row>
    <row r="126" spans="1:33">
      <c r="A126" s="5">
        <f>Example!A109</f>
        <v>36633</v>
      </c>
      <c r="B126" s="22">
        <f>Example!B109</f>
        <v>87.13</v>
      </c>
      <c r="C126" s="22">
        <f>Example!C109</f>
        <v>-7.8228244080219903E-3</v>
      </c>
      <c r="D126" s="23">
        <f t="shared" si="4"/>
        <v>91.822776663338828</v>
      </c>
      <c r="E126" s="23">
        <f t="shared" si="5"/>
        <v>4.692776663338833</v>
      </c>
      <c r="F126" s="23">
        <f t="shared" si="6"/>
        <v>5.3859481961882629</v>
      </c>
      <c r="X126" s="11">
        <v>101</v>
      </c>
      <c r="Y126" s="11">
        <v>91.9853576796271</v>
      </c>
      <c r="Z126" s="11">
        <v>-0.77623999370207697</v>
      </c>
      <c r="AA126" s="11">
        <v>-0.13617826105991901</v>
      </c>
      <c r="AC126" s="11">
        <v>20.100000000000001</v>
      </c>
      <c r="AD126" s="11">
        <v>86.308112394415403</v>
      </c>
      <c r="AG126">
        <f t="shared" si="7"/>
        <v>91.985357679627029</v>
      </c>
    </row>
    <row r="127" spans="1:33">
      <c r="A127" s="5">
        <f>Example!A110</f>
        <v>36634</v>
      </c>
      <c r="B127" s="22">
        <f>Example!B110</f>
        <v>85.96</v>
      </c>
      <c r="C127" s="22">
        <f>Example!C110</f>
        <v>3.0416862063721E-2</v>
      </c>
      <c r="D127" s="23">
        <f t="shared" si="4"/>
        <v>91.82193142490334</v>
      </c>
      <c r="E127" s="23">
        <f t="shared" si="5"/>
        <v>5.8619314249033465</v>
      </c>
      <c r="F127" s="23">
        <f t="shared" si="6"/>
        <v>6.819371131809385</v>
      </c>
      <c r="X127" s="11">
        <v>102</v>
      </c>
      <c r="Y127" s="11">
        <v>91.963929517656197</v>
      </c>
      <c r="Z127" s="11">
        <v>-1.2978902264302301</v>
      </c>
      <c r="AA127" s="11">
        <v>-0.227693027305892</v>
      </c>
      <c r="AC127" s="11">
        <v>20.3</v>
      </c>
      <c r="AD127" s="11">
        <v>86.329699033103694</v>
      </c>
      <c r="AG127">
        <f t="shared" si="7"/>
        <v>91.963929517656169</v>
      </c>
    </row>
    <row r="128" spans="1:33">
      <c r="A128" s="5">
        <f>Example!A111</f>
        <v>36635</v>
      </c>
      <c r="B128" s="22">
        <f>Example!B111</f>
        <v>87.76</v>
      </c>
      <c r="C128" s="22">
        <f>Example!C111</f>
        <v>-6.2608122104580001E-3</v>
      </c>
      <c r="D128" s="23">
        <f t="shared" si="4"/>
        <v>91.822742137094821</v>
      </c>
      <c r="E128" s="23">
        <f t="shared" si="5"/>
        <v>4.0627421370948156</v>
      </c>
      <c r="F128" s="23">
        <f t="shared" si="6"/>
        <v>4.6293780048938187</v>
      </c>
      <c r="X128" s="11">
        <v>103</v>
      </c>
      <c r="Y128" s="11">
        <v>91.812429004489502</v>
      </c>
      <c r="Z128" s="11">
        <v>-1.9446242784955501</v>
      </c>
      <c r="AA128" s="11">
        <v>-0.341151647440187</v>
      </c>
      <c r="AC128" s="11">
        <v>20.5</v>
      </c>
      <c r="AD128" s="11">
        <v>86.502025530617203</v>
      </c>
      <c r="AG128">
        <f t="shared" si="7"/>
        <v>91.812429004489417</v>
      </c>
    </row>
    <row r="129" spans="1:33">
      <c r="A129" s="5">
        <f>Example!A112</f>
        <v>36636</v>
      </c>
      <c r="B129" s="22">
        <f>Example!B112</f>
        <v>87.84</v>
      </c>
      <c r="C129" s="22">
        <f>Example!C112</f>
        <v>1.50590091286189E-2</v>
      </c>
      <c r="D129" s="23">
        <f t="shared" si="4"/>
        <v>91.822270890228111</v>
      </c>
      <c r="E129" s="23">
        <f t="shared" si="5"/>
        <v>3.9822708902281079</v>
      </c>
      <c r="F129" s="23">
        <f t="shared" si="6"/>
        <v>4.5335506491667887</v>
      </c>
      <c r="X129" s="11">
        <v>104</v>
      </c>
      <c r="Y129" s="11">
        <v>91.824442363865202</v>
      </c>
      <c r="Z129" s="11">
        <v>-1.9390200549608601</v>
      </c>
      <c r="AA129" s="11">
        <v>-0.34016848060810301</v>
      </c>
      <c r="AC129" s="11">
        <v>20.7</v>
      </c>
      <c r="AD129" s="11">
        <v>86.780393459240898</v>
      </c>
      <c r="AG129">
        <f t="shared" si="7"/>
        <v>91.824442363865117</v>
      </c>
    </row>
    <row r="130" spans="1:33">
      <c r="A130" s="5">
        <f>Example!A113</f>
        <v>36637</v>
      </c>
      <c r="B130" s="22">
        <f>Example!B113</f>
        <v>88.53</v>
      </c>
      <c r="C130" s="22">
        <f>Example!C113</f>
        <v>-5.8733608702499999E-3</v>
      </c>
      <c r="D130" s="23">
        <f t="shared" si="4"/>
        <v>91.822733572987872</v>
      </c>
      <c r="E130" s="23">
        <f t="shared" si="5"/>
        <v>3.2927335729878706</v>
      </c>
      <c r="F130" s="23">
        <f t="shared" si="6"/>
        <v>3.7193421133941835</v>
      </c>
      <c r="X130" s="11">
        <v>105</v>
      </c>
      <c r="Y130" s="11">
        <v>91.845815930091206</v>
      </c>
      <c r="Z130" s="11">
        <v>-2.37294122042724</v>
      </c>
      <c r="AA130" s="11">
        <v>-0.41629265641678098</v>
      </c>
      <c r="AC130" s="11">
        <v>20.9</v>
      </c>
      <c r="AD130" s="11">
        <v>86.854399900393005</v>
      </c>
      <c r="AG130">
        <f t="shared" si="7"/>
        <v>91.845815930091192</v>
      </c>
    </row>
    <row r="131" spans="1:33">
      <c r="A131" s="5">
        <f>Example!A114</f>
        <v>36638</v>
      </c>
      <c r="B131" s="22">
        <f>Example!B114</f>
        <v>88.2</v>
      </c>
      <c r="C131" s="22">
        <f>Example!C114</f>
        <v>1.3658529140501001E-2</v>
      </c>
      <c r="D131" s="23">
        <f t="shared" si="4"/>
        <v>91.822301846013147</v>
      </c>
      <c r="E131" s="23">
        <f t="shared" si="5"/>
        <v>3.6223018460131442</v>
      </c>
      <c r="F131" s="23">
        <f t="shared" si="6"/>
        <v>4.1069181927586671</v>
      </c>
      <c r="X131" s="11">
        <v>106</v>
      </c>
      <c r="Y131" s="11">
        <v>91.885161210897294</v>
      </c>
      <c r="Z131" s="11">
        <v>-2.8792029179665102</v>
      </c>
      <c r="AA131" s="11">
        <v>-0.505107762790443</v>
      </c>
      <c r="AC131" s="11">
        <v>21.1</v>
      </c>
      <c r="AD131" s="11">
        <v>86.887460180335296</v>
      </c>
      <c r="AG131">
        <f t="shared" si="7"/>
        <v>91.885161210897266</v>
      </c>
    </row>
    <row r="132" spans="1:33">
      <c r="A132" s="5">
        <f>Example!A115</f>
        <v>36639</v>
      </c>
      <c r="B132" s="22">
        <f>Example!B115</f>
        <v>89.46</v>
      </c>
      <c r="C132" s="22">
        <f>Example!C115</f>
        <v>1.2320448738375E-2</v>
      </c>
      <c r="D132" s="23">
        <f t="shared" si="4"/>
        <v>91.822331422536649</v>
      </c>
      <c r="E132" s="23">
        <f t="shared" si="5"/>
        <v>2.3623314225366556</v>
      </c>
      <c r="F132" s="23">
        <f t="shared" si="6"/>
        <v>2.6406566314963733</v>
      </c>
      <c r="X132" s="11">
        <v>107</v>
      </c>
      <c r="Y132" s="11">
        <v>91.952442559357095</v>
      </c>
      <c r="Z132" s="11">
        <v>-3.8441662796813598</v>
      </c>
      <c r="AA132" s="11">
        <v>-0.67439436699921296</v>
      </c>
      <c r="AC132" s="11">
        <v>21.3</v>
      </c>
      <c r="AD132" s="11">
        <v>86.9865142339154</v>
      </c>
      <c r="AG132">
        <f t="shared" si="7"/>
        <v>91.952442559357024</v>
      </c>
    </row>
    <row r="133" spans="1:33">
      <c r="A133" s="5">
        <f>Example!A116</f>
        <v>36640</v>
      </c>
      <c r="B133" s="22">
        <f>Example!B116</f>
        <v>90.24</v>
      </c>
      <c r="C133" s="22">
        <f>Example!C116</f>
        <v>4.5088923347889999E-3</v>
      </c>
      <c r="D133" s="23">
        <f t="shared" si="4"/>
        <v>91.822504086810923</v>
      </c>
      <c r="E133" s="23">
        <f t="shared" si="5"/>
        <v>1.5825040868109284</v>
      </c>
      <c r="F133" s="23">
        <f t="shared" si="6"/>
        <v>1.7536614437177842</v>
      </c>
      <c r="X133" s="11">
        <v>108</v>
      </c>
      <c r="Y133" s="11">
        <v>91.912340098498802</v>
      </c>
      <c r="Z133" s="11">
        <v>-4.7861566971666001</v>
      </c>
      <c r="AA133" s="11">
        <v>-0.83965075423643298</v>
      </c>
      <c r="AC133" s="11">
        <v>21.5</v>
      </c>
      <c r="AD133" s="11">
        <v>87.032311033126405</v>
      </c>
      <c r="AG133">
        <f t="shared" si="7"/>
        <v>91.91234009849876</v>
      </c>
    </row>
    <row r="134" spans="1:33">
      <c r="A134" s="5">
        <f>Example!A117</f>
        <v>36641</v>
      </c>
      <c r="B134" s="22">
        <f>Example!B117</f>
        <v>90.12</v>
      </c>
      <c r="C134" s="22">
        <f>Example!C117</f>
        <v>-6.4140981772059904E-3</v>
      </c>
      <c r="D134" s="23">
        <f t="shared" si="4"/>
        <v>91.822745525281348</v>
      </c>
      <c r="E134" s="23">
        <f t="shared" si="5"/>
        <v>1.7027455252813439</v>
      </c>
      <c r="F134" s="23">
        <f t="shared" si="6"/>
        <v>1.889420245540772</v>
      </c>
      <c r="X134" s="11">
        <v>109</v>
      </c>
      <c r="Y134" s="11">
        <v>91.433702210659803</v>
      </c>
      <c r="Z134" s="11">
        <v>-5.4713121282947599</v>
      </c>
      <c r="AA134" s="11">
        <v>-0.95984975960048902</v>
      </c>
      <c r="AC134" s="11">
        <v>21.7</v>
      </c>
      <c r="AD134" s="11">
        <v>87.126183401332199</v>
      </c>
      <c r="AG134">
        <f t="shared" si="7"/>
        <v>91.433702210659717</v>
      </c>
    </row>
    <row r="135" spans="1:33">
      <c r="A135" s="5">
        <f>Example!A118</f>
        <v>36642</v>
      </c>
      <c r="B135" s="22">
        <f>Example!B118</f>
        <v>89.86</v>
      </c>
      <c r="C135" s="22">
        <f>Example!C118</f>
        <v>-1.3775960333308E-2</v>
      </c>
      <c r="D135" s="23">
        <f t="shared" si="4"/>
        <v>91.822908249650339</v>
      </c>
      <c r="E135" s="23">
        <f t="shared" si="5"/>
        <v>1.9629082496503401</v>
      </c>
      <c r="F135" s="23">
        <f t="shared" si="6"/>
        <v>2.1844071329293788</v>
      </c>
      <c r="X135" s="11">
        <v>110</v>
      </c>
      <c r="Y135" s="11">
        <v>91.892788729541493</v>
      </c>
      <c r="Z135" s="11">
        <v>-4.1280247481102901</v>
      </c>
      <c r="AA135" s="11">
        <v>-0.72419256463320403</v>
      </c>
      <c r="AC135" s="11">
        <v>21.9</v>
      </c>
      <c r="AD135" s="11">
        <v>87.207834175304697</v>
      </c>
      <c r="AG135">
        <f t="shared" si="7"/>
        <v>91.892788729541451</v>
      </c>
    </row>
    <row r="136" spans="1:33">
      <c r="A136" s="5">
        <f>Example!A119</f>
        <v>36643</v>
      </c>
      <c r="B136" s="22">
        <f>Example!B119</f>
        <v>89.39</v>
      </c>
      <c r="C136" s="22">
        <f>Example!C119</f>
        <v>9.6574634792559993E-3</v>
      </c>
      <c r="D136" s="23">
        <f t="shared" si="4"/>
        <v>91.822390284355393</v>
      </c>
      <c r="E136" s="23">
        <f t="shared" si="5"/>
        <v>2.4323902843553924</v>
      </c>
      <c r="F136" s="23">
        <f t="shared" si="6"/>
        <v>2.7210988749920491</v>
      </c>
      <c r="X136" s="11">
        <v>111</v>
      </c>
      <c r="Y136" s="11">
        <v>91.625933135357101</v>
      </c>
      <c r="Z136" s="11">
        <v>-3.7817052771411999</v>
      </c>
      <c r="AA136" s="11">
        <v>-0.66343663385097396</v>
      </c>
      <c r="AC136" s="11">
        <v>22.1</v>
      </c>
      <c r="AD136" s="11">
        <v>87.2163975960177</v>
      </c>
      <c r="AG136">
        <f t="shared" si="7"/>
        <v>91.625933135357073</v>
      </c>
    </row>
    <row r="137" spans="1:33">
      <c r="A137" s="5">
        <f>Example!A120</f>
        <v>36644</v>
      </c>
      <c r="B137" s="22">
        <f>Example!B120</f>
        <v>89.95</v>
      </c>
      <c r="C137" s="22">
        <f>Example!C120</f>
        <v>-1.2840034598048999E-2</v>
      </c>
      <c r="D137" s="23">
        <f t="shared" si="4"/>
        <v>91.822887562231656</v>
      </c>
      <c r="E137" s="23">
        <f t="shared" si="5"/>
        <v>1.8728875622316536</v>
      </c>
      <c r="F137" s="23">
        <f t="shared" si="6"/>
        <v>2.0821429263275748</v>
      </c>
      <c r="X137" s="11">
        <v>112</v>
      </c>
      <c r="Y137" s="11">
        <v>91.887939084886199</v>
      </c>
      <c r="Z137" s="11">
        <v>-3.3624058100235201</v>
      </c>
      <c r="AA137" s="11">
        <v>-0.58987758927879796</v>
      </c>
      <c r="AC137" s="11">
        <v>22.3</v>
      </c>
      <c r="AD137" s="11">
        <v>87.225689578597994</v>
      </c>
      <c r="AG137">
        <f t="shared" si="7"/>
        <v>91.887939084886156</v>
      </c>
    </row>
    <row r="138" spans="1:33">
      <c r="A138" s="5">
        <f>Example!A121</f>
        <v>36645</v>
      </c>
      <c r="B138" s="22">
        <f>Example!B121</f>
        <v>89.51</v>
      </c>
      <c r="C138" s="22">
        <f>Example!C121</f>
        <v>-1.274572100424E-2</v>
      </c>
      <c r="D138" s="23">
        <f t="shared" si="4"/>
        <v>91.822885477552575</v>
      </c>
      <c r="E138" s="23">
        <f t="shared" si="5"/>
        <v>2.3128854775525696</v>
      </c>
      <c r="F138" s="23">
        <f t="shared" si="6"/>
        <v>2.5839408753799233</v>
      </c>
      <c r="X138" s="11">
        <v>113</v>
      </c>
      <c r="Y138" s="11">
        <v>91.643462640573304</v>
      </c>
      <c r="Z138" s="11">
        <v>-3.4462391892259499</v>
      </c>
      <c r="AA138" s="11">
        <v>-0.60458474671875095</v>
      </c>
      <c r="AC138" s="11">
        <v>22.5</v>
      </c>
      <c r="AD138" s="11">
        <v>87.236016859088494</v>
      </c>
      <c r="AG138">
        <f t="shared" si="7"/>
        <v>91.643462640573304</v>
      </c>
    </row>
    <row r="139" spans="1:33">
      <c r="A139" s="5">
        <f>Example!A122</f>
        <v>36646</v>
      </c>
      <c r="B139" s="22">
        <f>Example!B122</f>
        <v>88.19</v>
      </c>
      <c r="C139" s="22">
        <f>Example!C122</f>
        <v>1.52284176220439E-2</v>
      </c>
      <c r="D139" s="23">
        <f t="shared" si="4"/>
        <v>91.822267145674132</v>
      </c>
      <c r="E139" s="23">
        <f t="shared" si="5"/>
        <v>3.6322671456741347</v>
      </c>
      <c r="F139" s="23">
        <f t="shared" si="6"/>
        <v>4.11868368939124</v>
      </c>
      <c r="X139" s="11">
        <v>114</v>
      </c>
      <c r="Y139" s="11">
        <v>91.660211103663002</v>
      </c>
      <c r="Z139" s="11">
        <v>-2.2036183851065099</v>
      </c>
      <c r="AA139" s="11">
        <v>-0.38658781067475501</v>
      </c>
      <c r="AC139" s="11">
        <v>22.7</v>
      </c>
      <c r="AD139" s="11">
        <v>87.285339318937403</v>
      </c>
      <c r="AG139">
        <f t="shared" si="7"/>
        <v>91.660211103662974</v>
      </c>
    </row>
    <row r="140" spans="1:33">
      <c r="A140" s="5">
        <f>Example!A123</f>
        <v>36647</v>
      </c>
      <c r="B140" s="22">
        <f>Example!B123</f>
        <v>88.52</v>
      </c>
      <c r="C140" s="22">
        <f>Example!C123</f>
        <v>1.461882431246E-2</v>
      </c>
      <c r="D140" s="23">
        <f t="shared" si="4"/>
        <v>91.822280619939818</v>
      </c>
      <c r="E140" s="23">
        <f t="shared" si="5"/>
        <v>3.3022806199398218</v>
      </c>
      <c r="F140" s="23">
        <f t="shared" si="6"/>
        <v>3.7305474694304364</v>
      </c>
      <c r="X140" s="11">
        <v>115</v>
      </c>
      <c r="Y140" s="11">
        <v>91.757986666245401</v>
      </c>
      <c r="Z140" s="11">
        <v>-1.5179176912355801</v>
      </c>
      <c r="AA140" s="11">
        <v>-0.26629314812640698</v>
      </c>
      <c r="AC140" s="11">
        <v>22.9</v>
      </c>
      <c r="AD140" s="11">
        <v>87.323991021772599</v>
      </c>
      <c r="AG140">
        <f t="shared" si="7"/>
        <v>91.75798666624533</v>
      </c>
    </row>
    <row r="141" spans="1:33">
      <c r="A141" s="5">
        <f>Example!A124</f>
        <v>36648</v>
      </c>
      <c r="B141" s="22">
        <f>Example!B124</f>
        <v>88.28</v>
      </c>
      <c r="C141" s="22">
        <f>Example!C124</f>
        <v>3.7655963199699998E-4</v>
      </c>
      <c r="D141" s="23">
        <f t="shared" si="4"/>
        <v>91.822595426640063</v>
      </c>
      <c r="E141" s="23">
        <f t="shared" si="5"/>
        <v>3.5425954266400623</v>
      </c>
      <c r="F141" s="23">
        <f t="shared" si="6"/>
        <v>4.0129082766652262</v>
      </c>
      <c r="X141" s="11">
        <v>116</v>
      </c>
      <c r="Y141" s="11">
        <v>91.894707376845602</v>
      </c>
      <c r="Z141" s="11">
        <v>-1.77132067093032</v>
      </c>
      <c r="AA141" s="11">
        <v>-0.31074844211049402</v>
      </c>
      <c r="AC141" s="11">
        <v>23.1</v>
      </c>
      <c r="AD141" s="11">
        <v>87.394792992570402</v>
      </c>
      <c r="AG141">
        <f t="shared" si="7"/>
        <v>91.894707376845574</v>
      </c>
    </row>
    <row r="142" spans="1:33">
      <c r="A142" s="5">
        <f>Example!A125</f>
        <v>36649</v>
      </c>
      <c r="B142" s="22">
        <f>Example!B125</f>
        <v>88.43</v>
      </c>
      <c r="C142" s="22">
        <f>Example!C125</f>
        <v>-2.4619719933639999E-3</v>
      </c>
      <c r="D142" s="23">
        <f t="shared" si="4"/>
        <v>91.822658168682466</v>
      </c>
      <c r="E142" s="23">
        <f t="shared" si="5"/>
        <v>3.3926581686824591</v>
      </c>
      <c r="F142" s="23">
        <f t="shared" si="6"/>
        <v>3.8365466116504114</v>
      </c>
      <c r="X142" s="11">
        <v>117</v>
      </c>
      <c r="Y142" s="11">
        <v>91.986854213759699</v>
      </c>
      <c r="Z142" s="11">
        <v>-2.1262325708026402</v>
      </c>
      <c r="AA142" s="11">
        <v>-0.37301177013560799</v>
      </c>
      <c r="AC142" s="11">
        <v>23.3</v>
      </c>
      <c r="AD142" s="11">
        <v>87.466705979587502</v>
      </c>
      <c r="AG142">
        <f t="shared" si="7"/>
        <v>91.986854213759699</v>
      </c>
    </row>
    <row r="143" spans="1:33">
      <c r="A143" s="5">
        <f>Example!A126</f>
        <v>36650</v>
      </c>
      <c r="B143" s="22">
        <f>Example!B126</f>
        <v>88.14</v>
      </c>
      <c r="C143" s="22">
        <f>Example!C126</f>
        <v>-6.6429757368969998E-3</v>
      </c>
      <c r="D143" s="23">
        <f t="shared" si="4"/>
        <v>91.82275058432154</v>
      </c>
      <c r="E143" s="23">
        <f t="shared" si="5"/>
        <v>3.6827505843215391</v>
      </c>
      <c r="F143" s="23">
        <f t="shared" si="6"/>
        <v>4.1782965558447227</v>
      </c>
      <c r="X143" s="11">
        <v>118</v>
      </c>
      <c r="Y143" s="11">
        <v>91.693543114392597</v>
      </c>
      <c r="Z143" s="11">
        <v>-2.30127818257077</v>
      </c>
      <c r="AA143" s="11">
        <v>-0.40372058082579998</v>
      </c>
      <c r="AC143" s="11">
        <v>23.5</v>
      </c>
      <c r="AD143" s="11">
        <v>87.494843159744207</v>
      </c>
      <c r="AG143">
        <f t="shared" si="7"/>
        <v>91.693543114392526</v>
      </c>
    </row>
    <row r="144" spans="1:33">
      <c r="A144" s="5">
        <f>Example!A127</f>
        <v>36651</v>
      </c>
      <c r="B144" s="22">
        <f>Example!B127</f>
        <v>87.29</v>
      </c>
      <c r="C144" s="22">
        <f>Example!C127</f>
        <v>3.513355379275E-3</v>
      </c>
      <c r="D144" s="23">
        <f t="shared" si="4"/>
        <v>91.822526091857938</v>
      </c>
      <c r="E144" s="23">
        <f t="shared" si="5"/>
        <v>4.5325260918579318</v>
      </c>
      <c r="F144" s="23">
        <f t="shared" si="6"/>
        <v>5.1924917995852118</v>
      </c>
      <c r="X144" s="11">
        <v>119</v>
      </c>
      <c r="Y144" s="11">
        <v>91.975139433686195</v>
      </c>
      <c r="Z144" s="11">
        <v>-2.0241708739279902</v>
      </c>
      <c r="AA144" s="11">
        <v>-0.35510676071329</v>
      </c>
      <c r="AC144" s="11">
        <v>23.7</v>
      </c>
      <c r="AD144" s="11">
        <v>87.564668517784298</v>
      </c>
      <c r="AG144">
        <f t="shared" si="7"/>
        <v>91.975139433686124</v>
      </c>
    </row>
    <row r="145" spans="1:33">
      <c r="A145" s="5">
        <f>Example!A128</f>
        <v>36652</v>
      </c>
      <c r="B145" s="22">
        <f>Example!B128</f>
        <v>88.4</v>
      </c>
      <c r="C145" s="22">
        <f>Example!C128</f>
        <v>-4.8403143225939898E-3</v>
      </c>
      <c r="D145" s="23">
        <f t="shared" si="4"/>
        <v>91.8227107388402</v>
      </c>
      <c r="E145" s="23">
        <f t="shared" si="5"/>
        <v>3.4227107388401947</v>
      </c>
      <c r="F145" s="23">
        <f t="shared" si="6"/>
        <v>3.8718447271947904</v>
      </c>
      <c r="X145" s="11">
        <v>120</v>
      </c>
      <c r="Y145" s="11">
        <v>91.973958930823798</v>
      </c>
      <c r="Z145" s="11">
        <v>-2.4598194415917201</v>
      </c>
      <c r="AA145" s="11">
        <v>-0.43153398020600497</v>
      </c>
      <c r="AC145" s="11">
        <v>23.9</v>
      </c>
      <c r="AD145" s="11">
        <v>87.594988454634404</v>
      </c>
      <c r="AG145">
        <f t="shared" si="7"/>
        <v>91.973958930823784</v>
      </c>
    </row>
    <row r="146" spans="1:33">
      <c r="A146" s="5">
        <f>Example!A129</f>
        <v>36653</v>
      </c>
      <c r="B146" s="22">
        <f>Example!B129</f>
        <v>88.76</v>
      </c>
      <c r="C146" s="22">
        <f>Example!C129</f>
        <v>-1.5130872598946901E-2</v>
      </c>
      <c r="D146" s="23">
        <f t="shared" si="4"/>
        <v>91.822938198220243</v>
      </c>
      <c r="E146" s="23">
        <f t="shared" si="5"/>
        <v>3.0629381982202375</v>
      </c>
      <c r="F146" s="23">
        <f t="shared" si="6"/>
        <v>3.4508091462598438</v>
      </c>
      <c r="X146" s="11">
        <v>121</v>
      </c>
      <c r="Y146" s="11">
        <v>91.623812685872394</v>
      </c>
      <c r="Z146" s="11">
        <v>-3.4305987571479801</v>
      </c>
      <c r="AA146" s="11">
        <v>-0.60184089577073896</v>
      </c>
      <c r="AC146" s="11">
        <v>24.1</v>
      </c>
      <c r="AD146" s="11">
        <v>87.6046649056711</v>
      </c>
      <c r="AG146">
        <f t="shared" si="7"/>
        <v>91.623812685872352</v>
      </c>
    </row>
    <row r="147" spans="1:33">
      <c r="A147" s="5">
        <f>Example!A130</f>
        <v>36654</v>
      </c>
      <c r="B147" s="22">
        <f>Example!B130</f>
        <v>87.87</v>
      </c>
      <c r="C147" s="22">
        <f>Example!C130</f>
        <v>-7.6353048725390001E-3</v>
      </c>
      <c r="D147" s="23">
        <f t="shared" ref="D147:D210" si="8">-0.0221036968*C147+91.82260375</f>
        <v>91.822772518463879</v>
      </c>
      <c r="E147" s="23">
        <f t="shared" ref="E147:E210" si="9">D147 - B147</f>
        <v>3.952772518463874</v>
      </c>
      <c r="F147" s="23">
        <f t="shared" ref="F147:F210" si="10">100*(E147/B147)</f>
        <v>4.4984323642470398</v>
      </c>
      <c r="X147" s="11">
        <v>122</v>
      </c>
      <c r="Y147" s="11">
        <v>91.631442833529505</v>
      </c>
      <c r="Z147" s="11">
        <v>-3.1135762061090602</v>
      </c>
      <c r="AA147" s="11">
        <v>-0.54622461721317095</v>
      </c>
      <c r="AC147" s="11">
        <v>24.3</v>
      </c>
      <c r="AD147" s="11">
        <v>87.707280803211603</v>
      </c>
      <c r="AG147">
        <f t="shared" si="7"/>
        <v>91.631442833529434</v>
      </c>
    </row>
    <row r="148" spans="1:33">
      <c r="A148" s="5">
        <f>Example!A131</f>
        <v>36655</v>
      </c>
      <c r="B148" s="22">
        <f>Example!B131</f>
        <v>87.9</v>
      </c>
      <c r="C148" s="22">
        <f>Example!C131</f>
        <v>2.4920320955069998E-3</v>
      </c>
      <c r="D148" s="23">
        <f t="shared" si="8"/>
        <v>91.822548666878149</v>
      </c>
      <c r="E148" s="23">
        <f t="shared" si="9"/>
        <v>3.9225486668781429</v>
      </c>
      <c r="F148" s="23">
        <f t="shared" si="10"/>
        <v>4.4625127040706962</v>
      </c>
      <c r="X148" s="11">
        <v>123</v>
      </c>
      <c r="Y148" s="11">
        <v>91.809710181242707</v>
      </c>
      <c r="Z148" s="11">
        <v>-3.5327113684492701</v>
      </c>
      <c r="AA148" s="11">
        <v>-0.61975483727351899</v>
      </c>
      <c r="AC148" s="11">
        <v>24.5</v>
      </c>
      <c r="AD148" s="11">
        <v>87.728446092933794</v>
      </c>
      <c r="AG148">
        <f t="shared" si="7"/>
        <v>91.809710181242608</v>
      </c>
    </row>
    <row r="149" spans="1:33">
      <c r="A149" s="5">
        <f>Example!A132</f>
        <v>36656</v>
      </c>
      <c r="B149" s="22">
        <f>Example!B132</f>
        <v>87.74</v>
      </c>
      <c r="C149" s="22">
        <f>Example!C132</f>
        <v>-1.5898086075568901E-2</v>
      </c>
      <c r="D149" s="23">
        <f t="shared" si="8"/>
        <v>91.822955156474308</v>
      </c>
      <c r="E149" s="23">
        <f t="shared" si="9"/>
        <v>4.0829551564743127</v>
      </c>
      <c r="F149" s="23">
        <f t="shared" si="10"/>
        <v>4.6534706593051212</v>
      </c>
      <c r="X149" s="11">
        <v>124</v>
      </c>
      <c r="Y149" s="11">
        <v>91.8452394678839</v>
      </c>
      <c r="Z149" s="11">
        <v>-3.4134298796052498</v>
      </c>
      <c r="AA149" s="11">
        <v>-0.59882890475367101</v>
      </c>
      <c r="AC149" s="11">
        <v>24.7</v>
      </c>
      <c r="AD149" s="11">
        <v>87.740220395659904</v>
      </c>
      <c r="AG149">
        <f t="shared" si="7"/>
        <v>91.845239467883886</v>
      </c>
    </row>
    <row r="150" spans="1:33">
      <c r="A150" s="5">
        <f>Example!A133</f>
        <v>36657</v>
      </c>
      <c r="B150" s="22">
        <f>Example!B133</f>
        <v>87.47</v>
      </c>
      <c r="C150" s="22">
        <f>Example!C133</f>
        <v>-9.7952592233130006E-3</v>
      </c>
      <c r="D150" s="23">
        <f t="shared" si="8"/>
        <v>91.822820261439944</v>
      </c>
      <c r="E150" s="23">
        <f t="shared" si="9"/>
        <v>4.3528202614399447</v>
      </c>
      <c r="F150" s="23">
        <f t="shared" si="10"/>
        <v>4.9763579072138384</v>
      </c>
      <c r="X150" s="11">
        <v>125</v>
      </c>
      <c r="Y150" s="11">
        <v>91.897572187775097</v>
      </c>
      <c r="Z150" s="11">
        <v>-3.7552206897426998</v>
      </c>
      <c r="AA150" s="11">
        <v>-0.65879035810368103</v>
      </c>
      <c r="AC150" s="11">
        <v>24.9</v>
      </c>
      <c r="AD150" s="11">
        <v>87.741189446079602</v>
      </c>
      <c r="AG150">
        <f t="shared" si="7"/>
        <v>91.897572187775054</v>
      </c>
    </row>
    <row r="151" spans="1:33">
      <c r="A151" s="5">
        <f>Example!A134</f>
        <v>36658</v>
      </c>
      <c r="B151" s="22">
        <f>Example!B134</f>
        <v>87.39</v>
      </c>
      <c r="C151" s="22">
        <f>Example!C134</f>
        <v>1.227616287565E-3</v>
      </c>
      <c r="D151" s="23">
        <f t="shared" si="8"/>
        <v>91.822576615141799</v>
      </c>
      <c r="E151" s="23">
        <f t="shared" si="9"/>
        <v>4.432576615141798</v>
      </c>
      <c r="F151" s="23">
        <f t="shared" si="10"/>
        <v>5.0721782985945731</v>
      </c>
      <c r="X151" s="11">
        <v>126</v>
      </c>
      <c r="Y151" s="11">
        <v>91.770447587074401</v>
      </c>
      <c r="Z151" s="11">
        <v>-4.48510826813704</v>
      </c>
      <c r="AA151" s="11">
        <v>-0.78683686691719701</v>
      </c>
      <c r="AC151" s="11">
        <v>25.1</v>
      </c>
      <c r="AD151" s="11">
        <v>87.764763981431202</v>
      </c>
      <c r="AG151">
        <f t="shared" si="7"/>
        <v>91.770447587074401</v>
      </c>
    </row>
    <row r="152" spans="1:33">
      <c r="A152" s="5">
        <f>Example!A135</f>
        <v>36659</v>
      </c>
      <c r="B152" s="22">
        <f>Example!B135</f>
        <v>87.24</v>
      </c>
      <c r="C152" s="22">
        <f>Example!C135</f>
        <v>1.6892920937803001E-2</v>
      </c>
      <c r="D152" s="23">
        <f t="shared" si="8"/>
        <v>91.822230353997526</v>
      </c>
      <c r="E152" s="23">
        <f t="shared" si="9"/>
        <v>4.5822303539975309</v>
      </c>
      <c r="F152" s="23">
        <f t="shared" si="10"/>
        <v>5.2524419463520529</v>
      </c>
      <c r="X152" s="11">
        <v>127</v>
      </c>
      <c r="Y152" s="11">
        <v>91.875008664602205</v>
      </c>
      <c r="Z152" s="11">
        <v>-3.4752804895577598</v>
      </c>
      <c r="AA152" s="11">
        <v>-0.60967955478093705</v>
      </c>
      <c r="AC152" s="11">
        <v>25.3</v>
      </c>
      <c r="AD152" s="11">
        <v>87.808260860169497</v>
      </c>
      <c r="AG152">
        <f t="shared" si="7"/>
        <v>91.87500866460212</v>
      </c>
    </row>
    <row r="153" spans="1:33">
      <c r="A153" s="5">
        <f>Example!A136</f>
        <v>36660</v>
      </c>
      <c r="B153" s="22">
        <f>Example!B136</f>
        <v>88.24</v>
      </c>
      <c r="C153" s="22">
        <f>Example!C136</f>
        <v>1.777498652185E-3</v>
      </c>
      <c r="D153" s="23">
        <f t="shared" si="8"/>
        <v>91.822564460708733</v>
      </c>
      <c r="E153" s="23">
        <f t="shared" si="9"/>
        <v>3.5825644607087384</v>
      </c>
      <c r="F153" s="23">
        <f t="shared" si="10"/>
        <v>4.0600231875665669</v>
      </c>
      <c r="X153" s="11">
        <v>128</v>
      </c>
      <c r="Y153" s="11">
        <v>92.003813357645797</v>
      </c>
      <c r="Z153" s="11">
        <v>-3.2472475118704098</v>
      </c>
      <c r="AA153" s="11">
        <v>-0.569675001269492</v>
      </c>
      <c r="AC153" s="11">
        <v>25.5</v>
      </c>
      <c r="AD153" s="11">
        <v>87.844227858215902</v>
      </c>
      <c r="AG153">
        <f t="shared" si="7"/>
        <v>92.003813357645768</v>
      </c>
    </row>
    <row r="154" spans="1:33">
      <c r="A154" s="5">
        <f>Example!A137</f>
        <v>36661</v>
      </c>
      <c r="B154" s="22">
        <f>Example!B137</f>
        <v>89.13</v>
      </c>
      <c r="C154" s="22">
        <f>Example!C137</f>
        <v>3.2006020543799999E-4</v>
      </c>
      <c r="D154" s="23">
        <f t="shared" si="8"/>
        <v>91.822596675486267</v>
      </c>
      <c r="E154" s="23">
        <f t="shared" si="9"/>
        <v>2.6925966754862714</v>
      </c>
      <c r="F154" s="23">
        <f t="shared" si="10"/>
        <v>3.0209768601887932</v>
      </c>
      <c r="X154" s="11">
        <v>129</v>
      </c>
      <c r="Y154" s="11">
        <v>91.909992957016399</v>
      </c>
      <c r="Z154" s="11">
        <v>-4.0424697497010804</v>
      </c>
      <c r="AA154" s="11">
        <v>-0.70918337803772302</v>
      </c>
      <c r="AC154" s="11">
        <v>25.7</v>
      </c>
      <c r="AD154" s="11">
        <v>87.867523207315301</v>
      </c>
      <c r="AG154">
        <f t="shared" ref="AG154:AG217" si="11">-12.5167837919572*C147+91.8144234967411</f>
        <v>91.909992957016343</v>
      </c>
    </row>
    <row r="155" spans="1:33">
      <c r="A155" s="5">
        <f>Example!A138</f>
        <v>36662</v>
      </c>
      <c r="B155" s="22">
        <f>Example!B138</f>
        <v>89.61</v>
      </c>
      <c r="C155" s="22">
        <f>Example!C138</f>
        <v>1.9332155643631999E-2</v>
      </c>
      <c r="D155" s="23">
        <f t="shared" si="8"/>
        <v>91.822176437893162</v>
      </c>
      <c r="E155" s="23">
        <f t="shared" si="9"/>
        <v>2.212176437893163</v>
      </c>
      <c r="F155" s="23">
        <f t="shared" si="10"/>
        <v>2.4686713959303237</v>
      </c>
      <c r="X155" s="11">
        <v>130</v>
      </c>
      <c r="Y155" s="11">
        <v>91.783231269799103</v>
      </c>
      <c r="Z155" s="11">
        <v>-3.8841319555504601</v>
      </c>
      <c r="AA155" s="11">
        <v>-0.68140567314949496</v>
      </c>
      <c r="AC155" s="11">
        <v>25.9</v>
      </c>
      <c r="AD155" s="11">
        <v>87.899099314248602</v>
      </c>
      <c r="AG155">
        <f t="shared" si="11"/>
        <v>91.783231269799018</v>
      </c>
    </row>
    <row r="156" spans="1:33">
      <c r="A156" s="5">
        <f>Example!A139</f>
        <v>36663</v>
      </c>
      <c r="B156" s="22">
        <f>Example!B139</f>
        <v>89.96</v>
      </c>
      <c r="C156" s="22">
        <f>Example!C139</f>
        <v>-1.0620947114314E-2</v>
      </c>
      <c r="D156" s="23">
        <f t="shared" si="8"/>
        <v>91.82283851219475</v>
      </c>
      <c r="E156" s="23">
        <f t="shared" si="9"/>
        <v>1.8628385121947559</v>
      </c>
      <c r="F156" s="23">
        <f t="shared" si="10"/>
        <v>2.0707408983934594</v>
      </c>
      <c r="X156" s="11">
        <v>131</v>
      </c>
      <c r="Y156" s="11">
        <v>92.013416402855</v>
      </c>
      <c r="Z156" s="11">
        <v>-4.2731960071950699</v>
      </c>
      <c r="AA156" s="11">
        <v>-0.74966042222678198</v>
      </c>
      <c r="AC156" s="11">
        <v>26.1</v>
      </c>
      <c r="AD156" s="11">
        <v>87.938921109746801</v>
      </c>
      <c r="AG156">
        <f t="shared" si="11"/>
        <v>92.013416402854915</v>
      </c>
    </row>
    <row r="157" spans="1:33">
      <c r="A157" s="5">
        <f>Example!A140</f>
        <v>36664</v>
      </c>
      <c r="B157" s="22">
        <f>Example!B140</f>
        <v>89.7</v>
      </c>
      <c r="C157" s="22">
        <f>Example!C140</f>
        <v>-7.3262909890869903E-3</v>
      </c>
      <c r="D157" s="23">
        <f t="shared" si="8"/>
        <v>91.822765688114686</v>
      </c>
      <c r="E157" s="23">
        <f t="shared" si="9"/>
        <v>2.1227656881146828</v>
      </c>
      <c r="F157" s="23">
        <f t="shared" si="10"/>
        <v>2.3665169321233921</v>
      </c>
      <c r="X157" s="11">
        <v>132</v>
      </c>
      <c r="Y157" s="11">
        <v>91.937028638625506</v>
      </c>
      <c r="Z157" s="11">
        <v>-4.4703226590380201</v>
      </c>
      <c r="AA157" s="11">
        <v>-0.78424298029430595</v>
      </c>
      <c r="AC157" s="11">
        <v>26.3</v>
      </c>
      <c r="AD157" s="11">
        <v>87.969942565214794</v>
      </c>
      <c r="AG157">
        <f t="shared" si="11"/>
        <v>91.937028638625478</v>
      </c>
    </row>
    <row r="158" spans="1:33">
      <c r="A158" s="5">
        <f>Example!A141</f>
        <v>36665</v>
      </c>
      <c r="B158" s="22">
        <f>Example!B141</f>
        <v>89.75</v>
      </c>
      <c r="C158" s="22">
        <f>Example!C141</f>
        <v>8.4274139314630004E-3</v>
      </c>
      <c r="D158" s="23">
        <f t="shared" si="8"/>
        <v>91.822417472997657</v>
      </c>
      <c r="E158" s="23">
        <f t="shared" si="9"/>
        <v>2.0724174729976568</v>
      </c>
      <c r="F158" s="23">
        <f t="shared" si="10"/>
        <v>2.3091002484653558</v>
      </c>
      <c r="X158" s="11">
        <v>133</v>
      </c>
      <c r="Y158" s="11">
        <v>91.799057689090205</v>
      </c>
      <c r="Z158" s="11">
        <v>-4.4042646965197996</v>
      </c>
      <c r="AA158" s="11">
        <v>-0.772654220970029</v>
      </c>
      <c r="AC158" s="11">
        <v>26.5</v>
      </c>
      <c r="AD158" s="11">
        <v>87.992539070602305</v>
      </c>
      <c r="AG158">
        <f t="shared" si="11"/>
        <v>91.799057689090162</v>
      </c>
    </row>
    <row r="159" spans="1:33">
      <c r="A159" s="5">
        <f>Example!A142</f>
        <v>36666</v>
      </c>
      <c r="B159" s="22">
        <f>Example!B142</f>
        <v>90.27</v>
      </c>
      <c r="C159" s="22">
        <f>Example!C142</f>
        <v>1.0767399874809E-2</v>
      </c>
      <c r="D159" s="23">
        <f t="shared" si="8"/>
        <v>91.822365750657838</v>
      </c>
      <c r="E159" s="23">
        <f t="shared" si="9"/>
        <v>1.5523657506578417</v>
      </c>
      <c r="F159" s="23">
        <f t="shared" si="10"/>
        <v>1.719691758787905</v>
      </c>
      <c r="X159" s="11">
        <v>134</v>
      </c>
      <c r="Y159" s="11">
        <v>91.602978457747994</v>
      </c>
      <c r="Z159" s="11">
        <v>-4.3669615986595396</v>
      </c>
      <c r="AA159" s="11">
        <v>-0.766110019382926</v>
      </c>
      <c r="AC159" s="11">
        <v>26.7</v>
      </c>
      <c r="AD159" s="11">
        <v>88.001549481638307</v>
      </c>
      <c r="AG159">
        <f t="shared" si="11"/>
        <v>91.602978457747994</v>
      </c>
    </row>
    <row r="160" spans="1:33">
      <c r="A160" s="5">
        <f>Example!A143</f>
        <v>36667</v>
      </c>
      <c r="B160" s="22">
        <f>Example!B143</f>
        <v>91.3</v>
      </c>
      <c r="C160" s="22">
        <f>Example!C143</f>
        <v>4.5769053802629999E-3</v>
      </c>
      <c r="D160" s="23">
        <f t="shared" si="8"/>
        <v>91.822502583471191</v>
      </c>
      <c r="E160" s="23">
        <f t="shared" si="9"/>
        <v>0.52250258347119427</v>
      </c>
      <c r="F160" s="23">
        <f t="shared" si="10"/>
        <v>0.57229198627732125</v>
      </c>
      <c r="X160" s="11">
        <v>135</v>
      </c>
      <c r="Y160" s="11">
        <v>91.792174930421197</v>
      </c>
      <c r="Z160" s="11">
        <v>-3.55319821286604</v>
      </c>
      <c r="AA160" s="11">
        <v>-0.62334890981540803</v>
      </c>
      <c r="AC160" s="11">
        <v>26.9</v>
      </c>
      <c r="AD160" s="11">
        <v>88.108276279675707</v>
      </c>
      <c r="AG160">
        <f t="shared" si="11"/>
        <v>91.792174930421211</v>
      </c>
    </row>
    <row r="161" spans="1:33">
      <c r="A161" s="5">
        <f>Example!A144</f>
        <v>36668</v>
      </c>
      <c r="B161" s="22">
        <f>Example!B144</f>
        <v>91.24</v>
      </c>
      <c r="C161" s="22">
        <f>Example!C144</f>
        <v>-2.6194933225106999E-2</v>
      </c>
      <c r="D161" s="23">
        <f t="shared" si="8"/>
        <v>91.823182754861705</v>
      </c>
      <c r="E161" s="23">
        <f t="shared" si="9"/>
        <v>0.5831827548617099</v>
      </c>
      <c r="F161" s="23">
        <f t="shared" si="10"/>
        <v>0.639174435403014</v>
      </c>
      <c r="X161" s="11">
        <v>136</v>
      </c>
      <c r="Y161" s="11">
        <v>91.810417372349306</v>
      </c>
      <c r="Z161" s="11">
        <v>-2.6845997771489598</v>
      </c>
      <c r="AA161" s="11">
        <v>-0.47096791232107499</v>
      </c>
      <c r="AC161" s="11">
        <v>27.1</v>
      </c>
      <c r="AD161" s="11">
        <v>88.109330169090299</v>
      </c>
      <c r="AG161">
        <f t="shared" si="11"/>
        <v>91.810417372349221</v>
      </c>
    </row>
    <row r="162" spans="1:33">
      <c r="A162" s="5">
        <f>Example!A145</f>
        <v>36669</v>
      </c>
      <c r="B162" s="22">
        <f>Example!B145</f>
        <v>89.03</v>
      </c>
      <c r="C162" s="22">
        <f>Example!C145</f>
        <v>7.3904634233830004E-3</v>
      </c>
      <c r="D162" s="23">
        <f t="shared" si="8"/>
        <v>91.822440393437276</v>
      </c>
      <c r="E162" s="23">
        <f t="shared" si="9"/>
        <v>2.7924403934372748</v>
      </c>
      <c r="F162" s="23">
        <f t="shared" si="10"/>
        <v>3.1365162231127424</v>
      </c>
      <c r="X162" s="11">
        <v>137</v>
      </c>
      <c r="Y162" s="11">
        <v>91.572447084317304</v>
      </c>
      <c r="Z162" s="11">
        <v>-1.9669528977295301</v>
      </c>
      <c r="AA162" s="11">
        <v>-0.34506882842006698</v>
      </c>
      <c r="AC162" s="11">
        <v>27.3</v>
      </c>
      <c r="AD162" s="11">
        <v>88.111720255070907</v>
      </c>
      <c r="AG162">
        <f t="shared" si="11"/>
        <v>91.57244708431729</v>
      </c>
    </row>
    <row r="163" spans="1:33">
      <c r="A163" s="5">
        <f>Example!A146</f>
        <v>36670</v>
      </c>
      <c r="B163" s="22">
        <f>Example!B146</f>
        <v>90.09</v>
      </c>
      <c r="C163" s="22">
        <f>Example!C146</f>
        <v>6.6750105776289996E-3</v>
      </c>
      <c r="D163" s="23">
        <f t="shared" si="8"/>
        <v>91.822456207590051</v>
      </c>
      <c r="E163" s="23">
        <f t="shared" si="9"/>
        <v>1.7324562075900474</v>
      </c>
      <c r="F163" s="23">
        <f t="shared" si="10"/>
        <v>1.923028313453266</v>
      </c>
      <c r="X163" s="11">
        <v>138</v>
      </c>
      <c r="Y163" s="11">
        <v>91.947363595436798</v>
      </c>
      <c r="Z163" s="11">
        <v>-1.9840309951045301</v>
      </c>
      <c r="AA163" s="11">
        <v>-0.348064893582399</v>
      </c>
      <c r="AC163" s="11">
        <v>27.5</v>
      </c>
      <c r="AD163" s="11">
        <v>88.134866348308606</v>
      </c>
      <c r="AG163">
        <f t="shared" si="11"/>
        <v>91.947363595436784</v>
      </c>
    </row>
    <row r="164" spans="1:33">
      <c r="A164" s="5">
        <f>Example!A147</f>
        <v>36671</v>
      </c>
      <c r="B164" s="22">
        <f>Example!B147</f>
        <v>89.93</v>
      </c>
      <c r="C164" s="22">
        <f>Example!C147</f>
        <v>4.6402636085200001E-4</v>
      </c>
      <c r="D164" s="23">
        <f t="shared" si="8"/>
        <v>91.822593493302008</v>
      </c>
      <c r="E164" s="23">
        <f t="shared" si="9"/>
        <v>1.8925934933020017</v>
      </c>
      <c r="F164" s="23">
        <f t="shared" si="10"/>
        <v>2.1045185069520755</v>
      </c>
      <c r="X164" s="11">
        <v>139</v>
      </c>
      <c r="Y164" s="11">
        <v>91.906125097048502</v>
      </c>
      <c r="Z164" s="11">
        <v>-2.2064648132979099</v>
      </c>
      <c r="AA164" s="11">
        <v>-0.38708716866259602</v>
      </c>
      <c r="AC164" s="11">
        <v>27.7</v>
      </c>
      <c r="AD164" s="11">
        <v>88.142351498032397</v>
      </c>
      <c r="AG164">
        <f t="shared" si="11"/>
        <v>91.906125097048459</v>
      </c>
    </row>
    <row r="165" spans="1:33">
      <c r="A165" s="5">
        <f>Example!A148</f>
        <v>36672</v>
      </c>
      <c r="B165" s="22">
        <f>Example!B148</f>
        <v>89.95</v>
      </c>
      <c r="C165" s="22">
        <f>Example!C148</f>
        <v>6.6607759650160001E-3</v>
      </c>
      <c r="D165" s="23">
        <f t="shared" si="8"/>
        <v>91.822456522227611</v>
      </c>
      <c r="E165" s="23">
        <f t="shared" si="9"/>
        <v>1.8724565222276084</v>
      </c>
      <c r="F165" s="23">
        <f t="shared" si="10"/>
        <v>2.0816637267677693</v>
      </c>
      <c r="X165" s="11">
        <v>140</v>
      </c>
      <c r="Y165" s="11">
        <v>91.708939378635705</v>
      </c>
      <c r="Z165" s="11">
        <v>-1.95630499188519</v>
      </c>
      <c r="AA165" s="11">
        <v>-0.34320083229312598</v>
      </c>
      <c r="AC165" s="11">
        <v>27.9</v>
      </c>
      <c r="AD165" s="11">
        <v>88.170566765708301</v>
      </c>
      <c r="AG165">
        <f t="shared" si="11"/>
        <v>91.708939378635648</v>
      </c>
    </row>
    <row r="166" spans="1:33">
      <c r="A166" s="5">
        <f>Example!A149</f>
        <v>36673</v>
      </c>
      <c r="B166" s="22">
        <f>Example!B149</f>
        <v>89.6</v>
      </c>
      <c r="C166" s="22">
        <f>Example!C149</f>
        <v>1.4079484837738E-2</v>
      </c>
      <c r="D166" s="23">
        <f t="shared" si="8"/>
        <v>91.82229254133604</v>
      </c>
      <c r="E166" s="23">
        <f t="shared" si="9"/>
        <v>2.2222925413360457</v>
      </c>
      <c r="F166" s="23">
        <f t="shared" si="10"/>
        <v>2.4802372113125513</v>
      </c>
      <c r="X166" s="11">
        <v>141</v>
      </c>
      <c r="Y166" s="11">
        <v>91.679650280506607</v>
      </c>
      <c r="Z166" s="11">
        <v>-1.4096142181670099</v>
      </c>
      <c r="AA166" s="11">
        <v>-0.24729312397293801</v>
      </c>
      <c r="AC166" s="11">
        <v>28.1</v>
      </c>
      <c r="AD166" s="11">
        <v>88.193213928724404</v>
      </c>
      <c r="AG166">
        <f t="shared" si="11"/>
        <v>91.679650280506564</v>
      </c>
    </row>
    <row r="167" spans="1:33">
      <c r="A167" s="5">
        <f>Example!A150</f>
        <v>36674</v>
      </c>
      <c r="B167" s="22">
        <f>Example!B150</f>
        <v>90.66</v>
      </c>
      <c r="C167" s="22">
        <f>Example!C150</f>
        <v>5.1149186337900001E-4</v>
      </c>
      <c r="D167" s="23">
        <f t="shared" si="8"/>
        <v>91.822592444138934</v>
      </c>
      <c r="E167" s="23">
        <f t="shared" si="9"/>
        <v>1.1625924441389373</v>
      </c>
      <c r="F167" s="23">
        <f t="shared" si="10"/>
        <v>1.2823653696657151</v>
      </c>
      <c r="X167" s="11">
        <v>142</v>
      </c>
      <c r="Y167" s="11">
        <v>91.757135361660204</v>
      </c>
      <c r="Z167" s="11">
        <v>-0.45413492956534202</v>
      </c>
      <c r="AA167" s="11">
        <v>-7.9670340998318406E-2</v>
      </c>
      <c r="AC167" s="11">
        <v>28.3</v>
      </c>
      <c r="AD167" s="11">
        <v>88.197223451347398</v>
      </c>
      <c r="AG167">
        <f t="shared" si="11"/>
        <v>91.757135361660104</v>
      </c>
    </row>
    <row r="168" spans="1:33">
      <c r="A168" s="5">
        <f>Example!A151</f>
        <v>36675</v>
      </c>
      <c r="B168" s="22">
        <f>Example!B151</f>
        <v>90.25</v>
      </c>
      <c r="C168" s="22">
        <f>Example!C151</f>
        <v>-9.3597486086990003E-3</v>
      </c>
      <c r="D168" s="23">
        <f t="shared" si="8"/>
        <v>91.822810635045371</v>
      </c>
      <c r="E168" s="23">
        <f t="shared" si="9"/>
        <v>1.5728106350453714</v>
      </c>
      <c r="F168" s="23">
        <f t="shared" si="10"/>
        <v>1.7427264654242343</v>
      </c>
      <c r="X168" s="11">
        <v>143</v>
      </c>
      <c r="Y168" s="11">
        <v>92.142299812364598</v>
      </c>
      <c r="Z168" s="11">
        <v>-0.89922555363575896</v>
      </c>
      <c r="AA168" s="11">
        <v>-0.15775401060017899</v>
      </c>
      <c r="AC168" s="11">
        <v>28.5</v>
      </c>
      <c r="AD168" s="11">
        <v>88.218687260591196</v>
      </c>
      <c r="AG168">
        <f t="shared" si="11"/>
        <v>92.142299812364513</v>
      </c>
    </row>
    <row r="169" spans="1:33">
      <c r="A169" s="5">
        <f>Example!A152</f>
        <v>36676</v>
      </c>
      <c r="B169" s="22">
        <f>Example!B152</f>
        <v>89.94</v>
      </c>
      <c r="C169" s="22">
        <f>Example!C152</f>
        <v>-1.8391093076055999E-2</v>
      </c>
      <c r="D169" s="23">
        <f t="shared" si="8"/>
        <v>91.823010261145171</v>
      </c>
      <c r="E169" s="23">
        <f t="shared" si="9"/>
        <v>1.8830102611451736</v>
      </c>
      <c r="F169" s="23">
        <f t="shared" si="10"/>
        <v>2.0936293764122453</v>
      </c>
      <c r="X169" s="11">
        <v>144</v>
      </c>
      <c r="Y169" s="11">
        <v>91.721918663948301</v>
      </c>
      <c r="Z169" s="11">
        <v>-2.6951725766332801</v>
      </c>
      <c r="AA169" s="11">
        <v>-0.47282273229942101</v>
      </c>
      <c r="AC169" s="11">
        <v>28.7</v>
      </c>
      <c r="AD169" s="11">
        <v>88.238976717555204</v>
      </c>
      <c r="AG169">
        <f t="shared" si="11"/>
        <v>91.721918663948244</v>
      </c>
    </row>
    <row r="170" spans="1:33">
      <c r="A170" s="5">
        <f>Example!A153</f>
        <v>36677</v>
      </c>
      <c r="B170" s="22">
        <f>Example!B153</f>
        <v>89.17</v>
      </c>
      <c r="C170" s="22">
        <f>Example!C153</f>
        <v>6.3778728481399998E-4</v>
      </c>
      <c r="D170" s="23">
        <f t="shared" si="8"/>
        <v>91.822589652543229</v>
      </c>
      <c r="E170" s="23">
        <f t="shared" si="9"/>
        <v>2.6525896525432273</v>
      </c>
      <c r="F170" s="23">
        <f t="shared" si="10"/>
        <v>2.9747556942281341</v>
      </c>
      <c r="X170" s="11">
        <v>145</v>
      </c>
      <c r="Y170" s="11">
        <v>91.730873832531898</v>
      </c>
      <c r="Z170" s="11">
        <v>-1.6422218890964499</v>
      </c>
      <c r="AA170" s="11">
        <v>-0.288100230529375</v>
      </c>
      <c r="AC170" s="11">
        <v>28.9</v>
      </c>
      <c r="AD170" s="11">
        <v>88.266394513516801</v>
      </c>
      <c r="AG170">
        <f t="shared" si="11"/>
        <v>91.730873832531884</v>
      </c>
    </row>
    <row r="171" spans="1:33">
      <c r="A171" s="5">
        <f>Example!A154</f>
        <v>36678</v>
      </c>
      <c r="B171" s="22">
        <f>Example!B154</f>
        <v>89.91</v>
      </c>
      <c r="C171" s="22">
        <f>Example!C154</f>
        <v>-7.1396809744709898E-3</v>
      </c>
      <c r="D171" s="23">
        <f t="shared" si="8"/>
        <v>91.822761563343505</v>
      </c>
      <c r="E171" s="23">
        <f t="shared" si="9"/>
        <v>1.9127615633435084</v>
      </c>
      <c r="F171" s="23">
        <f t="shared" si="10"/>
        <v>2.1274180439812129</v>
      </c>
      <c r="X171" s="11">
        <v>146</v>
      </c>
      <c r="Y171" s="11">
        <v>91.808615379108602</v>
      </c>
      <c r="Z171" s="11">
        <v>-1.8748753907973901</v>
      </c>
      <c r="AA171" s="11">
        <v>-0.32891537732442</v>
      </c>
      <c r="AC171" s="11">
        <v>29.1</v>
      </c>
      <c r="AD171" s="11">
        <v>88.276998812793394</v>
      </c>
      <c r="AG171">
        <f t="shared" si="11"/>
        <v>91.808615379108545</v>
      </c>
    </row>
    <row r="172" spans="1:33">
      <c r="A172" s="5">
        <f>Example!A155</f>
        <v>36679</v>
      </c>
      <c r="B172" s="22">
        <f>Example!B155</f>
        <v>90.5</v>
      </c>
      <c r="C172" s="22">
        <f>Example!C155</f>
        <v>-5.6188466312720002E-3</v>
      </c>
      <c r="D172" s="23">
        <f t="shared" si="8"/>
        <v>91.822727947282303</v>
      </c>
      <c r="E172" s="23">
        <f t="shared" si="9"/>
        <v>1.3227279472823028</v>
      </c>
      <c r="F172" s="23">
        <f t="shared" si="10"/>
        <v>1.4615778423008869</v>
      </c>
      <c r="X172" s="11">
        <v>147</v>
      </c>
      <c r="Y172" s="11">
        <v>91.731052004100405</v>
      </c>
      <c r="Z172" s="11">
        <v>-1.7783312292112801</v>
      </c>
      <c r="AA172" s="11">
        <v>-0.31197832673832199</v>
      </c>
      <c r="AC172" s="11">
        <v>29.3</v>
      </c>
      <c r="AD172" s="11">
        <v>88.391626325246904</v>
      </c>
      <c r="AG172">
        <f t="shared" si="11"/>
        <v>91.731052004100334</v>
      </c>
    </row>
    <row r="173" spans="1:33">
      <c r="A173" s="5">
        <f>Example!A156</f>
        <v>36680</v>
      </c>
      <c r="B173" s="22">
        <f>Example!B156</f>
        <v>90.66</v>
      </c>
      <c r="C173" s="22">
        <f>Example!C156</f>
        <v>-1.1324688506015999E-2</v>
      </c>
      <c r="D173" s="23">
        <f t="shared" si="8"/>
        <v>91.822854067481089</v>
      </c>
      <c r="E173" s="23">
        <f t="shared" si="9"/>
        <v>1.1628540674810921</v>
      </c>
      <c r="F173" s="23">
        <f t="shared" si="10"/>
        <v>1.2826539460413546</v>
      </c>
      <c r="X173" s="11">
        <v>148</v>
      </c>
      <c r="Y173" s="11">
        <v>91.638193629124999</v>
      </c>
      <c r="Z173" s="11">
        <v>-2.0335462750076201</v>
      </c>
      <c r="AA173" s="11">
        <v>-0.35675151726554599</v>
      </c>
      <c r="AC173" s="11">
        <v>29.5</v>
      </c>
      <c r="AD173" s="11">
        <v>88.399728175044402</v>
      </c>
      <c r="AG173">
        <f t="shared" si="11"/>
        <v>91.638193629124999</v>
      </c>
    </row>
    <row r="174" spans="1:33">
      <c r="A174" s="5">
        <f>Example!A157</f>
        <v>36681</v>
      </c>
      <c r="B174" s="22">
        <f>Example!B157</f>
        <v>90.67</v>
      </c>
      <c r="C174" s="22">
        <f>Example!C157</f>
        <v>2.742910030054E-3</v>
      </c>
      <c r="D174" s="23">
        <f t="shared" si="8"/>
        <v>91.82254312154835</v>
      </c>
      <c r="E174" s="23">
        <f t="shared" si="9"/>
        <v>1.1525431215483479</v>
      </c>
      <c r="F174" s="23">
        <f t="shared" si="10"/>
        <v>1.2711405333057768</v>
      </c>
      <c r="X174" s="11">
        <v>149</v>
      </c>
      <c r="Y174" s="11">
        <v>91.808021263675897</v>
      </c>
      <c r="Z174" s="11">
        <v>-1.14861880861048</v>
      </c>
      <c r="AA174" s="11">
        <v>-0.20150586577135801</v>
      </c>
      <c r="AC174" s="11">
        <v>29.7</v>
      </c>
      <c r="AD174" s="11">
        <v>88.427967492851806</v>
      </c>
      <c r="AG174">
        <f t="shared" si="11"/>
        <v>91.80802126367584</v>
      </c>
    </row>
    <row r="175" spans="1:33">
      <c r="A175" s="5">
        <f>Example!A158</f>
        <v>36682</v>
      </c>
      <c r="B175" s="22">
        <f>Example!B158</f>
        <v>90.96</v>
      </c>
      <c r="C175" s="22">
        <f>Example!C158</f>
        <v>7.3591211075280001E-3</v>
      </c>
      <c r="D175" s="23">
        <f t="shared" si="8"/>
        <v>91.822441086218319</v>
      </c>
      <c r="E175" s="23">
        <f t="shared" si="9"/>
        <v>0.86244108621832538</v>
      </c>
      <c r="F175" s="23">
        <f t="shared" si="10"/>
        <v>0.94815422847221353</v>
      </c>
      <c r="X175" s="11">
        <v>150</v>
      </c>
      <c r="Y175" s="11">
        <v>91.931577446423304</v>
      </c>
      <c r="Z175" s="11">
        <v>-1.6789870902401001</v>
      </c>
      <c r="AA175" s="11">
        <v>-0.29455006717768201</v>
      </c>
      <c r="AC175" s="11">
        <v>29.9</v>
      </c>
      <c r="AD175" s="11">
        <v>88.431809588278696</v>
      </c>
      <c r="AG175">
        <f t="shared" si="11"/>
        <v>91.931577446423262</v>
      </c>
    </row>
    <row r="176" spans="1:33">
      <c r="A176" s="5">
        <f>Example!A159</f>
        <v>36683</v>
      </c>
      <c r="B176" s="22">
        <f>Example!B159</f>
        <v>91.45</v>
      </c>
      <c r="C176" s="22">
        <f>Example!C159</f>
        <v>4.3431874910069999E-3</v>
      </c>
      <c r="D176" s="23">
        <f t="shared" si="8"/>
        <v>91.822507749500559</v>
      </c>
      <c r="E176" s="23">
        <f t="shared" si="9"/>
        <v>0.37250774950055643</v>
      </c>
      <c r="F176" s="23">
        <f t="shared" si="10"/>
        <v>0.40733488190328748</v>
      </c>
      <c r="X176" s="11">
        <v>151</v>
      </c>
      <c r="Y176" s="11">
        <v>92.044620832471907</v>
      </c>
      <c r="Z176" s="11">
        <v>-2.10312360302281</v>
      </c>
      <c r="AA176" s="11">
        <v>-0.36895769011824198</v>
      </c>
      <c r="AC176" s="11">
        <v>30.1</v>
      </c>
      <c r="AD176" s="11">
        <v>88.445182612869601</v>
      </c>
      <c r="AG176">
        <f t="shared" si="11"/>
        <v>92.04462083247185</v>
      </c>
    </row>
    <row r="177" spans="1:33">
      <c r="A177" s="5">
        <f>Example!A160</f>
        <v>36684</v>
      </c>
      <c r="B177" s="22">
        <f>Example!B160</f>
        <v>91.31</v>
      </c>
      <c r="C177" s="22">
        <f>Example!C160</f>
        <v>-1.1200411045539999E-2</v>
      </c>
      <c r="D177" s="23">
        <f t="shared" si="8"/>
        <v>91.822851320489789</v>
      </c>
      <c r="E177" s="23">
        <f t="shared" si="9"/>
        <v>0.5128513204897871</v>
      </c>
      <c r="F177" s="23">
        <f t="shared" si="10"/>
        <v>0.56165953399385293</v>
      </c>
      <c r="X177" s="11">
        <v>152</v>
      </c>
      <c r="Y177" s="11">
        <v>91.806440451191904</v>
      </c>
      <c r="Z177" s="11">
        <v>-2.6388749470180701</v>
      </c>
      <c r="AA177" s="11">
        <v>-0.46294625934647299</v>
      </c>
      <c r="AC177" s="11">
        <v>30.3</v>
      </c>
      <c r="AD177" s="11">
        <v>88.472659238361302</v>
      </c>
      <c r="AG177">
        <f t="shared" si="11"/>
        <v>91.806440451191818</v>
      </c>
    </row>
    <row r="178" spans="1:33">
      <c r="A178" s="5">
        <f>Example!A161</f>
        <v>36685</v>
      </c>
      <c r="B178" s="22">
        <f>Example!B161</f>
        <v>91.09</v>
      </c>
      <c r="C178" s="22">
        <f>Example!C161</f>
        <v>8.8909461012639992E-3</v>
      </c>
      <c r="D178" s="23">
        <f t="shared" si="8"/>
        <v>91.82240722722311</v>
      </c>
      <c r="E178" s="23">
        <f t="shared" si="9"/>
        <v>0.73240722722310636</v>
      </c>
      <c r="F178" s="23">
        <f t="shared" si="10"/>
        <v>0.80404789463509319</v>
      </c>
      <c r="X178" s="11">
        <v>153</v>
      </c>
      <c r="Y178" s="11">
        <v>91.903789339842206</v>
      </c>
      <c r="Z178" s="11">
        <v>-1.99708675889785</v>
      </c>
      <c r="AA178" s="11">
        <v>-0.35035530791895497</v>
      </c>
      <c r="AC178" s="11">
        <v>30.5</v>
      </c>
      <c r="AD178" s="11">
        <v>88.484707340465604</v>
      </c>
      <c r="AG178">
        <f t="shared" si="11"/>
        <v>91.903789339842106</v>
      </c>
    </row>
    <row r="179" spans="1:33">
      <c r="A179" s="5">
        <f>Example!A162</f>
        <v>36686</v>
      </c>
      <c r="B179" s="22">
        <f>Example!B162</f>
        <v>90.61</v>
      </c>
      <c r="C179" s="22">
        <f>Example!C162</f>
        <v>3.1450694533179998E-3</v>
      </c>
      <c r="D179" s="23">
        <f t="shared" si="8"/>
        <v>91.822534232338384</v>
      </c>
      <c r="E179" s="23">
        <f t="shared" si="9"/>
        <v>1.2125342323383848</v>
      </c>
      <c r="F179" s="23">
        <f t="shared" si="10"/>
        <v>1.3381903016647001</v>
      </c>
      <c r="X179" s="11">
        <v>154</v>
      </c>
      <c r="Y179" s="11">
        <v>91.884753385184894</v>
      </c>
      <c r="Z179" s="11">
        <v>-1.3820150773153299</v>
      </c>
      <c r="AA179" s="11">
        <v>-0.24245131855396601</v>
      </c>
      <c r="AC179" s="11">
        <v>30.7</v>
      </c>
      <c r="AD179" s="11">
        <v>88.517866627420403</v>
      </c>
      <c r="AG179">
        <f t="shared" si="11"/>
        <v>91.884753385184894</v>
      </c>
    </row>
    <row r="180" spans="1:33">
      <c r="A180" s="5">
        <f>Example!A163</f>
        <v>36687</v>
      </c>
      <c r="B180" s="22">
        <f>Example!B163</f>
        <v>91.19</v>
      </c>
      <c r="C180" s="22">
        <f>Example!C163</f>
        <v>-2.4880044640485901E-2</v>
      </c>
      <c r="D180" s="23">
        <f t="shared" si="8"/>
        <v>91.823153690963096</v>
      </c>
      <c r="E180" s="23">
        <f t="shared" si="9"/>
        <v>0.63315369096309837</v>
      </c>
      <c r="F180" s="23">
        <f t="shared" si="10"/>
        <v>0.69432360013499106</v>
      </c>
      <c r="X180" s="11">
        <v>155</v>
      </c>
      <c r="Y180" s="11">
        <v>91.956172174282202</v>
      </c>
      <c r="Z180" s="11">
        <v>-1.30098651335111</v>
      </c>
      <c r="AA180" s="11">
        <v>-0.228236218808583</v>
      </c>
      <c r="AC180" s="11">
        <v>30.9</v>
      </c>
      <c r="AD180" s="11">
        <v>88.525533274862696</v>
      </c>
      <c r="AG180">
        <f t="shared" si="11"/>
        <v>91.956172174282159</v>
      </c>
    </row>
    <row r="181" spans="1:33">
      <c r="A181" s="5">
        <f>Example!A164</f>
        <v>36688</v>
      </c>
      <c r="B181" s="22">
        <f>Example!B164</f>
        <v>90.14</v>
      </c>
      <c r="C181" s="22">
        <f>Example!C164</f>
        <v>5.9590861049840004E-3</v>
      </c>
      <c r="D181" s="23">
        <f t="shared" si="8"/>
        <v>91.822472032167525</v>
      </c>
      <c r="E181" s="23">
        <f t="shared" si="9"/>
        <v>1.6824720321675244</v>
      </c>
      <c r="F181" s="23">
        <f t="shared" si="10"/>
        <v>1.8665099092162463</v>
      </c>
      <c r="X181" s="11">
        <v>156</v>
      </c>
      <c r="Y181" s="11">
        <v>91.780091084934199</v>
      </c>
      <c r="Z181" s="11">
        <v>-1.1128534759986799</v>
      </c>
      <c r="AA181" s="11">
        <v>-0.19523143925272901</v>
      </c>
      <c r="AC181" s="11">
        <v>31.1</v>
      </c>
      <c r="AD181" s="11">
        <v>88.533279049578198</v>
      </c>
      <c r="AG181">
        <f t="shared" si="11"/>
        <v>91.780091084934128</v>
      </c>
    </row>
    <row r="182" spans="1:33">
      <c r="A182" s="5">
        <f>Example!A165</f>
        <v>36689</v>
      </c>
      <c r="B182" s="22">
        <f>Example!B165</f>
        <v>90.43</v>
      </c>
      <c r="C182" s="22">
        <f>Example!C165</f>
        <v>-2.0358620362902001E-2</v>
      </c>
      <c r="D182" s="23">
        <f t="shared" si="8"/>
        <v>91.823053750771763</v>
      </c>
      <c r="E182" s="23">
        <f t="shared" si="9"/>
        <v>1.393053750771756</v>
      </c>
      <c r="F182" s="23">
        <f t="shared" si="10"/>
        <v>1.5404774419681033</v>
      </c>
      <c r="X182" s="11">
        <v>157</v>
      </c>
      <c r="Y182" s="11">
        <v>91.722310968939397</v>
      </c>
      <c r="Z182" s="11">
        <v>-0.76016550042598396</v>
      </c>
      <c r="AA182" s="11">
        <v>-0.13335826136972301</v>
      </c>
      <c r="AC182" s="11">
        <v>31.3</v>
      </c>
      <c r="AD182" s="11">
        <v>88.542562995393396</v>
      </c>
      <c r="AG182">
        <f t="shared" si="11"/>
        <v>91.72231096893934</v>
      </c>
    </row>
    <row r="183" spans="1:33">
      <c r="A183" s="5">
        <f>Example!A166</f>
        <v>36690</v>
      </c>
      <c r="B183" s="22">
        <f>Example!B166</f>
        <v>90.06</v>
      </c>
      <c r="C183" s="22">
        <f>Example!C166</f>
        <v>-1.1382816527147E-2</v>
      </c>
      <c r="D183" s="23">
        <f t="shared" si="8"/>
        <v>91.822855352325249</v>
      </c>
      <c r="E183" s="23">
        <f t="shared" si="9"/>
        <v>1.7628553523252464</v>
      </c>
      <c r="F183" s="23">
        <f t="shared" si="10"/>
        <v>1.9574232204366493</v>
      </c>
      <c r="X183" s="11">
        <v>158</v>
      </c>
      <c r="Y183" s="11">
        <v>91.760060757948295</v>
      </c>
      <c r="Z183" s="11">
        <v>-0.30828284220417901</v>
      </c>
      <c r="AA183" s="11">
        <v>-5.4083043525952397E-2</v>
      </c>
      <c r="AC183" s="11">
        <v>31.5</v>
      </c>
      <c r="AD183" s="11">
        <v>88.548017852800001</v>
      </c>
      <c r="AG183">
        <f t="shared" si="11"/>
        <v>91.760060757948239</v>
      </c>
    </row>
    <row r="184" spans="1:33">
      <c r="A184" s="5">
        <f>Example!A167</f>
        <v>36691</v>
      </c>
      <c r="B184" s="22">
        <f>Example!B167</f>
        <v>88.73</v>
      </c>
      <c r="C184" s="22">
        <f>Example!C167</f>
        <v>1.0576422863966E-2</v>
      </c>
      <c r="D184" s="23">
        <f t="shared" si="8"/>
        <v>91.82236997195578</v>
      </c>
      <c r="E184" s="23">
        <f t="shared" si="9"/>
        <v>3.092369971955776</v>
      </c>
      <c r="F184" s="23">
        <f t="shared" si="10"/>
        <v>3.485145916776486</v>
      </c>
      <c r="X184" s="11">
        <v>159</v>
      </c>
      <c r="Y184" s="11">
        <v>91.954616620179195</v>
      </c>
      <c r="Z184" s="11">
        <v>-0.64955324566292905</v>
      </c>
      <c r="AA184" s="11">
        <v>-0.11395320027037099</v>
      </c>
      <c r="AC184" s="11">
        <v>31.7</v>
      </c>
      <c r="AD184" s="11">
        <v>88.614363626799303</v>
      </c>
      <c r="AG184">
        <f t="shared" si="11"/>
        <v>91.954616620179166</v>
      </c>
    </row>
    <row r="185" spans="1:33">
      <c r="A185" s="5">
        <f>Example!A168</f>
        <v>36692</v>
      </c>
      <c r="B185" s="22">
        <f>Example!B168</f>
        <v>88.8</v>
      </c>
      <c r="C185" s="22">
        <f>Example!C168</f>
        <v>6.5276854033750002E-3</v>
      </c>
      <c r="D185" s="23">
        <f t="shared" si="8"/>
        <v>91.822459464021037</v>
      </c>
      <c r="E185" s="23">
        <f t="shared" si="9"/>
        <v>3.0224594640210398</v>
      </c>
      <c r="F185" s="23">
        <f t="shared" si="10"/>
        <v>3.4036705675912611</v>
      </c>
      <c r="X185" s="11">
        <v>160</v>
      </c>
      <c r="Y185" s="11">
        <v>91.703137446685702</v>
      </c>
      <c r="Z185" s="11">
        <v>-0.61189163714117001</v>
      </c>
      <c r="AA185" s="11">
        <v>-0.107346104012997</v>
      </c>
      <c r="AC185" s="11">
        <v>31.9</v>
      </c>
      <c r="AD185" s="11">
        <v>88.658767985452499</v>
      </c>
      <c r="AG185">
        <f t="shared" si="11"/>
        <v>91.703137446685631</v>
      </c>
    </row>
    <row r="186" spans="1:33">
      <c r="A186" s="5">
        <f>Example!A169</f>
        <v>36693</v>
      </c>
      <c r="B186" s="22">
        <f>Example!B169</f>
        <v>89.36</v>
      </c>
      <c r="C186" s="22">
        <f>Example!C169</f>
        <v>-6.4446685145919903E-3</v>
      </c>
      <c r="D186" s="23">
        <f t="shared" si="8"/>
        <v>91.822746200998822</v>
      </c>
      <c r="E186" s="23">
        <f t="shared" si="9"/>
        <v>2.4627462009988221</v>
      </c>
      <c r="F186" s="23">
        <f t="shared" si="10"/>
        <v>2.7559827674561572</v>
      </c>
      <c r="X186" s="11">
        <v>161</v>
      </c>
      <c r="Y186" s="11">
        <v>91.775057342383306</v>
      </c>
      <c r="Z186" s="11">
        <v>-1.1616920801296799</v>
      </c>
      <c r="AA186" s="11">
        <v>-0.203799351544178</v>
      </c>
      <c r="AC186" s="11">
        <v>32.1</v>
      </c>
      <c r="AD186" s="11">
        <v>88.732042204203097</v>
      </c>
      <c r="AG186">
        <f t="shared" si="11"/>
        <v>91.775057342383235</v>
      </c>
    </row>
    <row r="187" spans="1:33">
      <c r="A187" s="5">
        <f>Example!A170</f>
        <v>36694</v>
      </c>
      <c r="B187" s="22">
        <f>Example!B170</f>
        <v>88.95</v>
      </c>
      <c r="C187" s="22">
        <f>Example!C170</f>
        <v>-8.8346209096050003E-3</v>
      </c>
      <c r="D187" s="23">
        <f t="shared" si="8"/>
        <v>91.822799027781926</v>
      </c>
      <c r="E187" s="23">
        <f t="shared" si="9"/>
        <v>2.8727990277819231</v>
      </c>
      <c r="F187" s="23">
        <f t="shared" si="10"/>
        <v>3.2296785022843428</v>
      </c>
      <c r="X187" s="11">
        <v>162</v>
      </c>
      <c r="Y187" s="11">
        <v>92.125841636240395</v>
      </c>
      <c r="Z187" s="11">
        <v>-0.93850739350395396</v>
      </c>
      <c r="AA187" s="11">
        <v>-0.16464534921695501</v>
      </c>
      <c r="AC187" s="11">
        <v>32.299999999999997</v>
      </c>
      <c r="AD187" s="11">
        <v>88.740328515562396</v>
      </c>
      <c r="AG187">
        <f t="shared" si="11"/>
        <v>92.12584163624031</v>
      </c>
    </row>
    <row r="188" spans="1:33">
      <c r="A188" s="5">
        <f>Example!A171</f>
        <v>36695</v>
      </c>
      <c r="B188" s="22">
        <f>Example!B171</f>
        <v>88.84</v>
      </c>
      <c r="C188" s="22">
        <f>Example!C171</f>
        <v>3.4569237324019999E-3</v>
      </c>
      <c r="D188" s="23">
        <f t="shared" si="8"/>
        <v>91.822527339205962</v>
      </c>
      <c r="E188" s="23">
        <f t="shared" si="9"/>
        <v>2.9825273392059586</v>
      </c>
      <c r="F188" s="23">
        <f t="shared" si="10"/>
        <v>3.3571897109477242</v>
      </c>
      <c r="X188" s="11">
        <v>163</v>
      </c>
      <c r="Y188" s="11">
        <v>91.739834904367399</v>
      </c>
      <c r="Z188" s="11">
        <v>-1.60285845438659</v>
      </c>
      <c r="AA188" s="11">
        <v>-0.28119457746894899</v>
      </c>
      <c r="AC188" s="11">
        <v>32.5</v>
      </c>
      <c r="AD188" s="11">
        <v>88.756565845775398</v>
      </c>
      <c r="AG188">
        <f t="shared" si="11"/>
        <v>91.739834904367356</v>
      </c>
    </row>
    <row r="189" spans="1:33">
      <c r="A189" s="5">
        <f>Example!A172</f>
        <v>36696</v>
      </c>
      <c r="B189" s="22">
        <f>Example!B172</f>
        <v>88.9</v>
      </c>
      <c r="C189" s="22">
        <f>Example!C172</f>
        <v>-1.7968274599384999E-2</v>
      </c>
      <c r="D189" s="23">
        <f t="shared" si="8"/>
        <v>91.823000915293761</v>
      </c>
      <c r="E189" s="23">
        <f t="shared" si="9"/>
        <v>2.9230009152937555</v>
      </c>
      <c r="F189" s="23">
        <f t="shared" si="10"/>
        <v>3.287965034076215</v>
      </c>
      <c r="X189" s="11">
        <v>164</v>
      </c>
      <c r="Y189" s="11">
        <v>92.069247946126097</v>
      </c>
      <c r="Z189" s="11">
        <v>-1.6425577936301301</v>
      </c>
      <c r="AA189" s="11">
        <v>-0.28815915933444902</v>
      </c>
      <c r="AC189" s="11">
        <v>32.700000000000003</v>
      </c>
      <c r="AD189" s="11">
        <v>88.798884067645702</v>
      </c>
      <c r="AG189">
        <f t="shared" si="11"/>
        <v>92.069247946126083</v>
      </c>
    </row>
    <row r="190" spans="1:33">
      <c r="A190" s="5">
        <f>Example!A173</f>
        <v>36697</v>
      </c>
      <c r="B190" s="22">
        <f>Example!B173</f>
        <v>87.6</v>
      </c>
      <c r="C190" s="22">
        <f>Example!C173</f>
        <v>4.1070961913029997E-3</v>
      </c>
      <c r="D190" s="23">
        <f t="shared" si="8"/>
        <v>91.822512967991059</v>
      </c>
      <c r="E190" s="23">
        <f t="shared" si="9"/>
        <v>4.2225129679910651</v>
      </c>
      <c r="F190" s="23">
        <f t="shared" si="10"/>
        <v>4.8202202830948231</v>
      </c>
      <c r="X190" s="11">
        <v>165</v>
      </c>
      <c r="Y190" s="11">
        <v>91.956899750155003</v>
      </c>
      <c r="Z190" s="11">
        <v>-1.89786204918246</v>
      </c>
      <c r="AA190" s="11">
        <v>-0.33294800021406201</v>
      </c>
      <c r="AC190" s="11">
        <v>32.9</v>
      </c>
      <c r="AD190" s="11">
        <v>88.836934087394297</v>
      </c>
      <c r="AG190">
        <f t="shared" si="11"/>
        <v>91.956899750154918</v>
      </c>
    </row>
    <row r="191" spans="1:33">
      <c r="A191" s="5">
        <f>Example!A174</f>
        <v>36698</v>
      </c>
      <c r="B191" s="22">
        <f>Example!B174</f>
        <v>87.99</v>
      </c>
      <c r="C191" s="22">
        <f>Example!C174</f>
        <v>-2.9182344884669999E-3</v>
      </c>
      <c r="D191" s="23">
        <f t="shared" si="8"/>
        <v>91.822668253770317</v>
      </c>
      <c r="E191" s="23">
        <f t="shared" si="9"/>
        <v>3.8326682537703221</v>
      </c>
      <c r="F191" s="23">
        <f t="shared" si="10"/>
        <v>4.3557998110811704</v>
      </c>
      <c r="X191" s="11">
        <v>166</v>
      </c>
      <c r="Y191" s="11">
        <v>91.682040698460597</v>
      </c>
      <c r="Z191" s="11">
        <v>-2.94999849425747</v>
      </c>
      <c r="AA191" s="11">
        <v>-0.51752765682870105</v>
      </c>
      <c r="AC191" s="11">
        <v>33.1</v>
      </c>
      <c r="AD191" s="11">
        <v>88.850893152024099</v>
      </c>
      <c r="AG191">
        <f t="shared" si="11"/>
        <v>91.682040698460526</v>
      </c>
    </row>
    <row r="192" spans="1:33">
      <c r="A192" s="5">
        <f>Example!A175</f>
        <v>36699</v>
      </c>
      <c r="B192" s="22">
        <f>Example!B175</f>
        <v>87.97</v>
      </c>
      <c r="C192" s="22">
        <f>Example!C175</f>
        <v>7.3414764861099904E-3</v>
      </c>
      <c r="D192" s="23">
        <f t="shared" si="8"/>
        <v>91.822441476229685</v>
      </c>
      <c r="E192" s="23">
        <f t="shared" si="9"/>
        <v>3.8524414762296857</v>
      </c>
      <c r="F192" s="23">
        <f t="shared" si="10"/>
        <v>4.3792673368531156</v>
      </c>
      <c r="X192" s="11">
        <v>167</v>
      </c>
      <c r="Y192" s="11">
        <v>91.732717869885207</v>
      </c>
      <c r="Z192" s="11">
        <v>-2.9338338022394899</v>
      </c>
      <c r="AA192" s="11">
        <v>-0.51469183328516099</v>
      </c>
      <c r="AC192" s="11">
        <v>33.299999999999997</v>
      </c>
      <c r="AD192" s="11">
        <v>88.902857121794398</v>
      </c>
      <c r="AG192">
        <f t="shared" si="11"/>
        <v>91.732717869885136</v>
      </c>
    </row>
    <row r="193" spans="1:33">
      <c r="A193" s="5">
        <f>Example!A176</f>
        <v>36700</v>
      </c>
      <c r="B193" s="22">
        <f>Example!B176</f>
        <v>88.55</v>
      </c>
      <c r="C193" s="22">
        <f>Example!C176</f>
        <v>-1.254956650937E-3</v>
      </c>
      <c r="D193" s="23">
        <f t="shared" si="8"/>
        <v>91.822631489181305</v>
      </c>
      <c r="E193" s="23">
        <f t="shared" si="9"/>
        <v>3.2726314891813075</v>
      </c>
      <c r="F193" s="23">
        <f t="shared" si="10"/>
        <v>3.6958006653656774</v>
      </c>
      <c r="X193" s="11">
        <v>168</v>
      </c>
      <c r="Y193" s="11">
        <v>91.895090019149094</v>
      </c>
      <c r="Z193" s="11">
        <v>-2.53423252723992</v>
      </c>
      <c r="AA193" s="11">
        <v>-0.44458850546351703</v>
      </c>
      <c r="AC193" s="11">
        <v>33.5</v>
      </c>
      <c r="AD193" s="11">
        <v>88.903797610741606</v>
      </c>
      <c r="AG193">
        <f t="shared" si="11"/>
        <v>91.89509001914908</v>
      </c>
    </row>
    <row r="194" spans="1:33">
      <c r="A194" s="5">
        <f>Example!A177</f>
        <v>36701</v>
      </c>
      <c r="B194" s="22">
        <f>Example!B177</f>
        <v>88.74</v>
      </c>
      <c r="C194" s="22">
        <f>Example!C177</f>
        <v>-1.0885174149544E-2</v>
      </c>
      <c r="D194" s="23">
        <f t="shared" si="8"/>
        <v>91.822844352589016</v>
      </c>
      <c r="E194" s="23">
        <f t="shared" si="9"/>
        <v>3.0828443525890208</v>
      </c>
      <c r="F194" s="23">
        <f t="shared" si="10"/>
        <v>3.4740188782837738</v>
      </c>
      <c r="X194" s="11">
        <v>169</v>
      </c>
      <c r="Y194" s="11">
        <v>91.925004536550603</v>
      </c>
      <c r="Z194" s="11">
        <v>-2.9799868165521701</v>
      </c>
      <c r="AA194" s="11">
        <v>-0.52278860397820304</v>
      </c>
      <c r="AC194" s="11">
        <v>33.700000000000003</v>
      </c>
      <c r="AD194" s="11">
        <v>88.945017719998404</v>
      </c>
      <c r="AG194">
        <f t="shared" si="11"/>
        <v>91.925004536550531</v>
      </c>
    </row>
    <row r="195" spans="1:33">
      <c r="A195" s="5">
        <f>Example!A178</f>
        <v>36702</v>
      </c>
      <c r="B195" s="22">
        <f>Example!B178</f>
        <v>89.18</v>
      </c>
      <c r="C195" s="22">
        <f>Example!C178</f>
        <v>2.022309246481E-3</v>
      </c>
      <c r="D195" s="23">
        <f t="shared" si="8"/>
        <v>91.822559049489584</v>
      </c>
      <c r="E195" s="23">
        <f t="shared" si="9"/>
        <v>2.6425590494895772</v>
      </c>
      <c r="F195" s="23">
        <f t="shared" si="10"/>
        <v>2.9631745340766731</v>
      </c>
      <c r="X195" s="11">
        <v>170</v>
      </c>
      <c r="Y195" s="11">
        <v>91.771153929797407</v>
      </c>
      <c r="Z195" s="11">
        <v>-2.9342198424030799</v>
      </c>
      <c r="AA195" s="11">
        <v>-0.51475955754390001</v>
      </c>
      <c r="AC195" s="11">
        <v>33.9</v>
      </c>
      <c r="AD195" s="11">
        <v>89.005958292930799</v>
      </c>
      <c r="AG195">
        <f t="shared" si="11"/>
        <v>91.771153929797336</v>
      </c>
    </row>
    <row r="196" spans="1:33">
      <c r="A196" s="5">
        <f>Example!A179</f>
        <v>36703</v>
      </c>
      <c r="B196" s="22">
        <f>Example!B179</f>
        <v>88.85</v>
      </c>
      <c r="C196" s="22">
        <f>Example!C179</f>
        <v>-3.4983440088399999E-3</v>
      </c>
      <c r="D196" s="23">
        <f t="shared" si="8"/>
        <v>91.822681076335272</v>
      </c>
      <c r="E196" s="23">
        <f t="shared" si="9"/>
        <v>2.9726810763352773</v>
      </c>
      <c r="F196" s="23">
        <f t="shared" si="10"/>
        <v>3.3457299677380723</v>
      </c>
      <c r="X196" s="11">
        <v>171</v>
      </c>
      <c r="Y196" s="11">
        <v>92.039328505016201</v>
      </c>
      <c r="Z196" s="11">
        <v>-3.1355308942745501</v>
      </c>
      <c r="AA196" s="11">
        <v>-0.55007619827153797</v>
      </c>
      <c r="AC196" s="11">
        <v>34.1</v>
      </c>
      <c r="AD196" s="11">
        <v>89.026746087315004</v>
      </c>
      <c r="AG196">
        <f t="shared" si="11"/>
        <v>92.039328505016115</v>
      </c>
    </row>
    <row r="197" spans="1:33">
      <c r="A197" s="5">
        <f>Example!A180</f>
        <v>36704</v>
      </c>
      <c r="B197" s="22">
        <f>Example!B180</f>
        <v>88.45</v>
      </c>
      <c r="C197" s="22">
        <f>Example!C180</f>
        <v>-1.421276898504E-2</v>
      </c>
      <c r="D197" s="23">
        <f t="shared" si="8"/>
        <v>91.822917904736329</v>
      </c>
      <c r="E197" s="23">
        <f t="shared" si="9"/>
        <v>3.372917904736326</v>
      </c>
      <c r="F197" s="23">
        <f t="shared" si="10"/>
        <v>3.8133611133254108</v>
      </c>
      <c r="X197" s="11">
        <v>172</v>
      </c>
      <c r="Y197" s="11">
        <v>91.763015861701803</v>
      </c>
      <c r="Z197" s="11">
        <v>-4.1583509560307297</v>
      </c>
      <c r="AA197" s="11">
        <v>-0.72951278813708598</v>
      </c>
      <c r="AC197" s="11">
        <v>34.299999999999997</v>
      </c>
      <c r="AD197" s="11">
        <v>89.035723397200201</v>
      </c>
      <c r="AG197">
        <f t="shared" si="11"/>
        <v>91.763015861701788</v>
      </c>
    </row>
    <row r="198" spans="1:33">
      <c r="A198" s="5">
        <f>Example!A181</f>
        <v>36705</v>
      </c>
      <c r="B198" s="22">
        <f>Example!B181</f>
        <v>88.47</v>
      </c>
      <c r="C198" s="22">
        <f>Example!C181</f>
        <v>-1.1635883360212E-2</v>
      </c>
      <c r="D198" s="23">
        <f t="shared" si="8"/>
        <v>91.822860946037792</v>
      </c>
      <c r="E198" s="23">
        <f t="shared" si="9"/>
        <v>3.3528609460377936</v>
      </c>
      <c r="F198" s="23">
        <f t="shared" si="10"/>
        <v>3.7898281293520895</v>
      </c>
      <c r="X198" s="11">
        <v>173</v>
      </c>
      <c r="Y198" s="11">
        <v>91.850950406887506</v>
      </c>
      <c r="Z198" s="11">
        <v>-3.8584113362851999</v>
      </c>
      <c r="AA198" s="11">
        <v>-0.67689342277159104</v>
      </c>
      <c r="AC198" s="11">
        <v>34.5</v>
      </c>
      <c r="AD198" s="11">
        <v>89.125817595200303</v>
      </c>
      <c r="AG198">
        <f t="shared" si="11"/>
        <v>91.850950406887478</v>
      </c>
    </row>
    <row r="199" spans="1:33">
      <c r="A199" s="5">
        <f>Example!A182</f>
        <v>36706</v>
      </c>
      <c r="B199" s="22">
        <f>Example!B182</f>
        <v>87.59</v>
      </c>
      <c r="C199" s="22">
        <f>Example!C182</f>
        <v>-1.0066762874875001E-2</v>
      </c>
      <c r="D199" s="23">
        <f t="shared" si="8"/>
        <v>91.82282626267434</v>
      </c>
      <c r="E199" s="23">
        <f t="shared" si="9"/>
        <v>4.2328262626743367</v>
      </c>
      <c r="F199" s="23">
        <f t="shared" si="10"/>
        <v>4.8325451109422728</v>
      </c>
      <c r="X199" s="11">
        <v>174</v>
      </c>
      <c r="Y199" s="11">
        <v>91.722531822850797</v>
      </c>
      <c r="Z199" s="11">
        <v>-3.7525892576359801</v>
      </c>
      <c r="AA199" s="11">
        <v>-0.65832871756557598</v>
      </c>
      <c r="AC199" s="11">
        <v>34.700000000000003</v>
      </c>
      <c r="AD199" s="11">
        <v>89.1486366991452</v>
      </c>
      <c r="AG199">
        <f t="shared" si="11"/>
        <v>91.722531822850726</v>
      </c>
    </row>
    <row r="200" spans="1:33">
      <c r="A200" s="5">
        <f>Example!A183</f>
        <v>36707</v>
      </c>
      <c r="B200" s="22">
        <f>Example!B183</f>
        <v>87.22</v>
      </c>
      <c r="C200" s="22">
        <f>Example!C183</f>
        <v>5.0021759824600001E-4</v>
      </c>
      <c r="D200" s="23">
        <f t="shared" si="8"/>
        <v>91.822592693341875</v>
      </c>
      <c r="E200" s="23">
        <f t="shared" si="9"/>
        <v>4.6025926933418759</v>
      </c>
      <c r="F200" s="23">
        <f t="shared" si="10"/>
        <v>5.276992310641913</v>
      </c>
      <c r="X200" s="11">
        <v>175</v>
      </c>
      <c r="Y200" s="11">
        <v>91.830131517809207</v>
      </c>
      <c r="Z200" s="11">
        <v>-3.2821136650091902</v>
      </c>
      <c r="AA200" s="11">
        <v>-0.57579168186159002</v>
      </c>
      <c r="AC200" s="11">
        <v>34.9</v>
      </c>
      <c r="AD200" s="11">
        <v>89.167565504173794</v>
      </c>
      <c r="AG200">
        <f t="shared" si="11"/>
        <v>91.83013151780915</v>
      </c>
    </row>
    <row r="201" spans="1:33">
      <c r="A201" s="5">
        <f>Example!A184</f>
        <v>36708</v>
      </c>
      <c r="B201" s="22">
        <f>Example!B184</f>
        <v>87.74</v>
      </c>
      <c r="C201" s="22">
        <f>Example!C184</f>
        <v>7.6543013526729998E-3</v>
      </c>
      <c r="D201" s="23">
        <f t="shared" si="8"/>
        <v>91.822434561643689</v>
      </c>
      <c r="E201" s="23">
        <f t="shared" si="9"/>
        <v>4.0824345616436943</v>
      </c>
      <c r="F201" s="23">
        <f t="shared" si="10"/>
        <v>4.6528773212260024</v>
      </c>
      <c r="X201" s="11">
        <v>176</v>
      </c>
      <c r="Y201" s="11">
        <v>91.950670868108801</v>
      </c>
      <c r="Z201" s="11">
        <v>-3.2103423525463799</v>
      </c>
      <c r="AA201" s="11">
        <v>-0.56320061131063703</v>
      </c>
      <c r="AC201" s="11">
        <v>35.1</v>
      </c>
      <c r="AD201" s="11">
        <v>89.175569947598902</v>
      </c>
      <c r="AG201">
        <f t="shared" si="11"/>
        <v>91.950670868108745</v>
      </c>
    </row>
    <row r="202" spans="1:33">
      <c r="A202" s="5">
        <f>Example!A185</f>
        <v>36709</v>
      </c>
      <c r="B202" s="22">
        <f>Example!B185</f>
        <v>88.27</v>
      </c>
      <c r="C202" s="22">
        <f>Example!C185</f>
        <v>-2.8514877541300002E-4</v>
      </c>
      <c r="D202" s="23">
        <f t="shared" si="8"/>
        <v>91.82261005284208</v>
      </c>
      <c r="E202" s="23">
        <f t="shared" si="9"/>
        <v>3.5526100528420841</v>
      </c>
      <c r="F202" s="23">
        <f t="shared" si="10"/>
        <v>4.0247083412734614</v>
      </c>
      <c r="X202" s="11">
        <v>177</v>
      </c>
      <c r="Y202" s="11">
        <v>91.789110689142504</v>
      </c>
      <c r="Z202" s="11">
        <v>-2.6135407415435599</v>
      </c>
      <c r="AA202" s="11">
        <v>-0.45850179877391301</v>
      </c>
      <c r="AC202" s="11">
        <v>35.299999999999997</v>
      </c>
      <c r="AD202" s="11">
        <v>89.269894322708794</v>
      </c>
      <c r="AG202">
        <f t="shared" si="11"/>
        <v>91.789110689142419</v>
      </c>
    </row>
    <row r="203" spans="1:33">
      <c r="A203" s="5">
        <f>Example!A186</f>
        <v>36710</v>
      </c>
      <c r="B203" s="22">
        <f>Example!B186</f>
        <v>88.48</v>
      </c>
      <c r="C203" s="22">
        <f>Example!C186</f>
        <v>-1.2056456000879E-2</v>
      </c>
      <c r="D203" s="23">
        <f t="shared" si="8"/>
        <v>91.82287024224793</v>
      </c>
      <c r="E203" s="23">
        <f t="shared" si="9"/>
        <v>3.3428702422479262</v>
      </c>
      <c r="F203" s="23">
        <f t="shared" si="10"/>
        <v>3.7781083208046176</v>
      </c>
      <c r="X203" s="11">
        <v>178</v>
      </c>
      <c r="Y203" s="11">
        <v>91.858211512329703</v>
      </c>
      <c r="Z203" s="11">
        <v>-3.0073183603055802</v>
      </c>
      <c r="AA203" s="11">
        <v>-0.52758346398363898</v>
      </c>
      <c r="AC203" s="11">
        <v>35.5</v>
      </c>
      <c r="AD203" s="11">
        <v>89.360857491909201</v>
      </c>
      <c r="AG203">
        <f t="shared" si="11"/>
        <v>91.858211512329632</v>
      </c>
    </row>
    <row r="204" spans="1:33">
      <c r="A204" s="5">
        <f>Example!A187</f>
        <v>36711</v>
      </c>
      <c r="B204" s="22">
        <f>Example!B187</f>
        <v>87.94</v>
      </c>
      <c r="C204" s="22">
        <f>Example!C187</f>
        <v>-3.8154484214470001E-3</v>
      </c>
      <c r="D204" s="23">
        <f t="shared" si="8"/>
        <v>91.822688085515068</v>
      </c>
      <c r="E204" s="23">
        <f t="shared" si="9"/>
        <v>3.8826880855150705</v>
      </c>
      <c r="F204" s="23">
        <f t="shared" si="10"/>
        <v>4.4151558852798169</v>
      </c>
      <c r="X204" s="11">
        <v>179</v>
      </c>
      <c r="Y204" s="11">
        <v>91.992321653211903</v>
      </c>
      <c r="Z204" s="11">
        <v>-3.54713904034233</v>
      </c>
      <c r="AA204" s="11">
        <v>-0.622285929829276</v>
      </c>
      <c r="AC204" s="11">
        <v>35.700000000000003</v>
      </c>
      <c r="AD204" s="11">
        <v>89.392264931821799</v>
      </c>
      <c r="AG204">
        <f t="shared" si="11"/>
        <v>91.992321653211874</v>
      </c>
    </row>
    <row r="205" spans="1:33">
      <c r="A205" s="5">
        <f>Example!A188</f>
        <v>36712</v>
      </c>
      <c r="B205" s="22">
        <f>Example!B188</f>
        <v>86.99</v>
      </c>
      <c r="C205" s="22">
        <f>Example!C188</f>
        <v>5.6684363806189996E-3</v>
      </c>
      <c r="D205" s="23">
        <f t="shared" si="8"/>
        <v>91.822478456600905</v>
      </c>
      <c r="E205" s="23">
        <f t="shared" si="9"/>
        <v>4.83247845660091</v>
      </c>
      <c r="F205" s="23">
        <f t="shared" si="10"/>
        <v>5.5552114686756067</v>
      </c>
      <c r="X205" s="11">
        <v>180</v>
      </c>
      <c r="Y205" s="11">
        <v>91.960067332989397</v>
      </c>
      <c r="Z205" s="11">
        <v>-3.4874080946280501</v>
      </c>
      <c r="AA205" s="11">
        <v>-0.61180713926858699</v>
      </c>
      <c r="AC205" s="11">
        <v>35.9</v>
      </c>
      <c r="AD205" s="11">
        <v>89.456592718556493</v>
      </c>
      <c r="AG205">
        <f t="shared" si="11"/>
        <v>91.960067332989311</v>
      </c>
    </row>
    <row r="206" spans="1:33">
      <c r="A206" s="5">
        <f>Example!A189</f>
        <v>36713</v>
      </c>
      <c r="B206" s="22">
        <f>Example!B189</f>
        <v>87.56</v>
      </c>
      <c r="C206" s="22">
        <f>Example!C189</f>
        <v>1.07733674554229E-2</v>
      </c>
      <c r="D206" s="23">
        <f t="shared" si="8"/>
        <v>91.822365618752244</v>
      </c>
      <c r="E206" s="23">
        <f t="shared" si="9"/>
        <v>4.2623656187522414</v>
      </c>
      <c r="F206" s="23">
        <f t="shared" si="10"/>
        <v>4.8679369789312945</v>
      </c>
      <c r="X206" s="11">
        <v>181</v>
      </c>
      <c r="Y206" s="11">
        <v>91.940426991130906</v>
      </c>
      <c r="Z206" s="11">
        <v>-4.3454385364964496</v>
      </c>
      <c r="AA206" s="11">
        <v>-0.76233415985258002</v>
      </c>
      <c r="AC206" s="11">
        <v>36.1</v>
      </c>
      <c r="AD206" s="11">
        <v>89.457697919169405</v>
      </c>
      <c r="AG206">
        <f t="shared" si="11"/>
        <v>91.940426991130806</v>
      </c>
    </row>
    <row r="207" spans="1:33">
      <c r="A207" s="5">
        <f>Example!A190</f>
        <v>36714</v>
      </c>
      <c r="B207" s="22">
        <f>Example!B190</f>
        <v>88.43</v>
      </c>
      <c r="C207" s="22">
        <f>Example!C190</f>
        <v>-9.4035872346930009E-3</v>
      </c>
      <c r="D207" s="23">
        <f t="shared" si="8"/>
        <v>91.822811604041064</v>
      </c>
      <c r="E207" s="23">
        <f t="shared" si="9"/>
        <v>3.3928116040410572</v>
      </c>
      <c r="F207" s="23">
        <f t="shared" si="10"/>
        <v>3.8367201221769274</v>
      </c>
      <c r="X207" s="11">
        <v>182</v>
      </c>
      <c r="Y207" s="11">
        <v>91.808162381214999</v>
      </c>
      <c r="Z207" s="11">
        <v>-4.5917647851972596</v>
      </c>
      <c r="AA207" s="11">
        <v>-0.80554796031847598</v>
      </c>
      <c r="AC207" s="11">
        <v>36.299999999999997</v>
      </c>
      <c r="AD207" s="11">
        <v>89.472874709663998</v>
      </c>
      <c r="AG207">
        <f t="shared" si="11"/>
        <v>91.808162381214927</v>
      </c>
    </row>
    <row r="208" spans="1:33">
      <c r="A208" s="5">
        <f>Example!A191</f>
        <v>36715</v>
      </c>
      <c r="B208" s="22">
        <f>Example!B191</f>
        <v>88.22</v>
      </c>
      <c r="C208" s="22">
        <f>Example!C191</f>
        <v>2.8360712181370001E-3</v>
      </c>
      <c r="D208" s="23">
        <f t="shared" si="8"/>
        <v>91.822541062341685</v>
      </c>
      <c r="E208" s="23">
        <f t="shared" si="9"/>
        <v>3.602541062341686</v>
      </c>
      <c r="F208" s="23">
        <f t="shared" si="10"/>
        <v>4.0835876925206147</v>
      </c>
      <c r="X208" s="11">
        <v>183</v>
      </c>
      <c r="Y208" s="11">
        <v>91.718616261631297</v>
      </c>
      <c r="Z208" s="11">
        <v>-3.9774268155516501</v>
      </c>
      <c r="AA208" s="11">
        <v>-0.69777268838172901</v>
      </c>
      <c r="AC208" s="11">
        <v>36.5</v>
      </c>
      <c r="AD208" s="11">
        <v>89.514139489232093</v>
      </c>
      <c r="AG208">
        <f t="shared" si="11"/>
        <v>91.718616261631212</v>
      </c>
    </row>
    <row r="209" spans="1:33">
      <c r="A209" s="5">
        <f>Example!A192</f>
        <v>36716</v>
      </c>
      <c r="B209" s="22">
        <f>Example!B192</f>
        <v>88.17</v>
      </c>
      <c r="C209" s="22">
        <f>Example!C192</f>
        <v>-3.9032048058520001E-3</v>
      </c>
      <c r="D209" s="23">
        <f t="shared" si="8"/>
        <v>91.822690025255582</v>
      </c>
      <c r="E209" s="23">
        <f t="shared" si="9"/>
        <v>3.6526900252555805</v>
      </c>
      <c r="F209" s="23">
        <f t="shared" si="10"/>
        <v>4.1427810199110588</v>
      </c>
      <c r="X209" s="11">
        <v>184</v>
      </c>
      <c r="Y209" s="11">
        <v>91.817992642311495</v>
      </c>
      <c r="Z209" s="11">
        <v>-3.55159812879474</v>
      </c>
      <c r="AA209" s="11">
        <v>-0.623068201956824</v>
      </c>
      <c r="AC209" s="11">
        <v>36.700000000000003</v>
      </c>
      <c r="AD209" s="11">
        <v>89.559298111697004</v>
      </c>
      <c r="AG209">
        <f t="shared" si="11"/>
        <v>91.817992642311481</v>
      </c>
    </row>
    <row r="210" spans="1:33">
      <c r="A210" s="5">
        <f>Example!A193</f>
        <v>36717</v>
      </c>
      <c r="B210" s="22">
        <f>Example!B193</f>
        <v>88.11</v>
      </c>
      <c r="C210" s="22">
        <f>Example!C193</f>
        <v>-2.1541244406935001E-2</v>
      </c>
      <c r="D210" s="23">
        <f t="shared" si="8"/>
        <v>91.823079891135066</v>
      </c>
      <c r="E210" s="23">
        <f t="shared" si="9"/>
        <v>3.7130798911350666</v>
      </c>
      <c r="F210" s="23">
        <f t="shared" si="10"/>
        <v>4.2141412905857072</v>
      </c>
      <c r="X210" s="11">
        <v>185</v>
      </c>
      <c r="Y210" s="11">
        <v>91.965331549801405</v>
      </c>
      <c r="Z210" s="11">
        <v>-3.4806242093357902</v>
      </c>
      <c r="AA210" s="11">
        <v>-0.61061702060705703</v>
      </c>
      <c r="AC210" s="11">
        <v>36.9</v>
      </c>
      <c r="AD210" s="11">
        <v>89.579663464306904</v>
      </c>
      <c r="AG210">
        <f t="shared" si="11"/>
        <v>91.965331549801348</v>
      </c>
    </row>
    <row r="211" spans="1:33">
      <c r="A211" s="5">
        <f>Example!A194</f>
        <v>36718</v>
      </c>
      <c r="B211" s="22">
        <f>Example!B194</f>
        <v>87.49</v>
      </c>
      <c r="C211" s="22">
        <f>Example!C194</f>
        <v>-1.2946837485148899E-2</v>
      </c>
      <c r="D211" s="23">
        <f t="shared" ref="D211:D274" si="12">-0.0221036968*C211+91.82260375</f>
        <v>91.82288992297029</v>
      </c>
      <c r="E211" s="23">
        <f t="shared" ref="E211:E274" si="13">D211 - B211</f>
        <v>4.3328899229702955</v>
      </c>
      <c r="F211" s="23">
        <f t="shared" ref="F211:F274" si="14">100*(E211/B211)</f>
        <v>4.9524401908450058</v>
      </c>
      <c r="X211" s="11">
        <v>186</v>
      </c>
      <c r="Y211" s="11">
        <v>91.862180639701805</v>
      </c>
      <c r="Z211" s="11">
        <v>-3.92325952995495</v>
      </c>
      <c r="AA211" s="11">
        <v>-0.68826994848331802</v>
      </c>
      <c r="AC211" s="11">
        <v>37.1</v>
      </c>
      <c r="AD211" s="11">
        <v>89.587549215829796</v>
      </c>
      <c r="AG211">
        <f t="shared" si="11"/>
        <v>91.86218063970172</v>
      </c>
    </row>
    <row r="212" spans="1:33">
      <c r="A212" s="5">
        <f>Example!A195</f>
        <v>36719</v>
      </c>
      <c r="B212" s="22">
        <f>Example!B195</f>
        <v>86.78</v>
      </c>
      <c r="C212" s="22">
        <f>Example!C195</f>
        <v>-5.66220694594199E-3</v>
      </c>
      <c r="D212" s="23">
        <f t="shared" si="12"/>
        <v>91.822728905705546</v>
      </c>
      <c r="E212" s="23">
        <f t="shared" si="13"/>
        <v>5.0427289057055447</v>
      </c>
      <c r="F212" s="23">
        <f t="shared" si="14"/>
        <v>5.810934438471473</v>
      </c>
      <c r="X212" s="11">
        <v>187</v>
      </c>
      <c r="Y212" s="11">
        <v>91.743472904126506</v>
      </c>
      <c r="Z212" s="11">
        <v>-4.7569586702110804</v>
      </c>
      <c r="AA212" s="11">
        <v>-0.83452845112213403</v>
      </c>
      <c r="AC212" s="11">
        <v>37.299999999999997</v>
      </c>
      <c r="AD212" s="11">
        <v>89.604647354117404</v>
      </c>
      <c r="AG212">
        <f t="shared" si="11"/>
        <v>91.743472904126421</v>
      </c>
    </row>
    <row r="213" spans="1:33">
      <c r="A213" s="5">
        <f>Example!A196</f>
        <v>36720</v>
      </c>
      <c r="B213" s="22">
        <f>Example!B196</f>
        <v>86.33</v>
      </c>
      <c r="C213" s="22">
        <f>Example!C196</f>
        <v>-5.1770920986109999E-3</v>
      </c>
      <c r="D213" s="23">
        <f t="shared" si="12"/>
        <v>91.822718182874056</v>
      </c>
      <c r="E213" s="23">
        <f t="shared" si="13"/>
        <v>5.4927181828740572</v>
      </c>
      <c r="F213" s="23">
        <f t="shared" si="14"/>
        <v>6.3624674885602435</v>
      </c>
      <c r="X213" s="11">
        <v>188</v>
      </c>
      <c r="Y213" s="11">
        <v>91.6795755855903</v>
      </c>
      <c r="Z213" s="11">
        <v>-4.1149070678059996</v>
      </c>
      <c r="AA213" s="11">
        <v>-0.72189128808539504</v>
      </c>
      <c r="AC213" s="11">
        <v>37.5</v>
      </c>
      <c r="AD213" s="11">
        <v>89.605494186587805</v>
      </c>
      <c r="AG213">
        <f t="shared" si="11"/>
        <v>91.679575585590257</v>
      </c>
    </row>
    <row r="214" spans="1:33">
      <c r="A214" s="5">
        <f>Example!A197</f>
        <v>36721</v>
      </c>
      <c r="B214" s="22">
        <f>Example!B197</f>
        <v>85.65</v>
      </c>
      <c r="C214" s="22">
        <f>Example!C197</f>
        <v>-3.9587830763329898E-3</v>
      </c>
      <c r="D214" s="23">
        <f t="shared" si="12"/>
        <v>91.822691253740814</v>
      </c>
      <c r="E214" s="23">
        <f t="shared" si="13"/>
        <v>6.1726912537408083</v>
      </c>
      <c r="F214" s="23">
        <f t="shared" si="14"/>
        <v>7.2068782880803361</v>
      </c>
      <c r="X214" s="11">
        <v>189</v>
      </c>
      <c r="Y214" s="11">
        <v>91.932126165026602</v>
      </c>
      <c r="Z214" s="11">
        <v>-3.5041586721748001</v>
      </c>
      <c r="AA214" s="11">
        <v>-0.61474574658149495</v>
      </c>
      <c r="AC214" s="11">
        <v>37.700000000000003</v>
      </c>
      <c r="AD214" s="11">
        <v>89.608351144479201</v>
      </c>
      <c r="AG214">
        <f t="shared" si="11"/>
        <v>91.93212616502656</v>
      </c>
    </row>
    <row r="215" spans="1:33">
      <c r="A215" s="5">
        <f>Example!A198</f>
        <v>36722</v>
      </c>
      <c r="B215" s="22">
        <f>Example!B198</f>
        <v>85.69</v>
      </c>
      <c r="C215" s="22">
        <f>Example!C198</f>
        <v>-6.0369524502349899E-3</v>
      </c>
      <c r="D215" s="23">
        <f t="shared" si="12"/>
        <v>91.822737188966556</v>
      </c>
      <c r="E215" s="23">
        <f t="shared" si="13"/>
        <v>6.1327371889665585</v>
      </c>
      <c r="F215" s="23">
        <f t="shared" si="14"/>
        <v>7.1568878386819454</v>
      </c>
      <c r="X215" s="11">
        <v>190</v>
      </c>
      <c r="Y215" s="11">
        <v>91.778925006485096</v>
      </c>
      <c r="Z215" s="11">
        <v>-3.5602377458939398</v>
      </c>
      <c r="AA215" s="11">
        <v>-0.62458387757562595</v>
      </c>
      <c r="AC215" s="11">
        <v>37.9</v>
      </c>
      <c r="AD215" s="11">
        <v>89.699660283750603</v>
      </c>
      <c r="AG215">
        <f t="shared" si="11"/>
        <v>91.778925006485082</v>
      </c>
    </row>
    <row r="216" spans="1:33">
      <c r="A216" s="5">
        <f>Example!A199</f>
        <v>36723</v>
      </c>
      <c r="B216" s="22">
        <f>Example!B199</f>
        <v>84.91</v>
      </c>
      <c r="C216" s="22">
        <f>Example!C199</f>
        <v>3.6739289112220001E-3</v>
      </c>
      <c r="D216" s="23">
        <f t="shared" si="12"/>
        <v>91.822522542589283</v>
      </c>
      <c r="E216" s="23">
        <f t="shared" si="13"/>
        <v>6.9125225425892864</v>
      </c>
      <c r="F216" s="23">
        <f t="shared" si="14"/>
        <v>8.1409993435276018</v>
      </c>
      <c r="X216" s="11">
        <v>191</v>
      </c>
      <c r="Y216" s="11">
        <v>91.863279067391701</v>
      </c>
      <c r="Z216" s="11">
        <v>-3.69271230168341</v>
      </c>
      <c r="AA216" s="11">
        <v>-0.64782431196249302</v>
      </c>
      <c r="AC216" s="11">
        <v>38.1</v>
      </c>
      <c r="AD216" s="11">
        <v>89.752634386750501</v>
      </c>
      <c r="AG216">
        <f t="shared" si="11"/>
        <v>91.863279067391673</v>
      </c>
    </row>
    <row r="217" spans="1:33">
      <c r="A217" s="5">
        <f>Example!A200</f>
        <v>36724</v>
      </c>
      <c r="B217" s="22">
        <f>Example!B200</f>
        <v>84.87</v>
      </c>
      <c r="C217" s="22">
        <f>Example!C200</f>
        <v>-9.5901181443059993E-3</v>
      </c>
      <c r="D217" s="23">
        <f t="shared" si="12"/>
        <v>91.822815727063741</v>
      </c>
      <c r="E217" s="23">
        <f t="shared" si="13"/>
        <v>6.9528157270637365</v>
      </c>
      <c r="F217" s="23">
        <f t="shared" si="14"/>
        <v>8.1923126276231137</v>
      </c>
      <c r="X217" s="11">
        <v>192</v>
      </c>
      <c r="Y217" s="11">
        <v>92.084050595592501</v>
      </c>
      <c r="Z217" s="11">
        <v>-3.9747204265021598</v>
      </c>
      <c r="AA217" s="11">
        <v>-0.69729789790777597</v>
      </c>
      <c r="AC217" s="11">
        <v>38.299999999999997</v>
      </c>
      <c r="AD217" s="11">
        <v>89.779572974653703</v>
      </c>
      <c r="AG217">
        <f t="shared" si="11"/>
        <v>92.084050595592416</v>
      </c>
    </row>
    <row r="218" spans="1:33">
      <c r="A218" s="5">
        <f>Example!A201</f>
        <v>36725</v>
      </c>
      <c r="B218" s="22">
        <f>Example!B201</f>
        <v>85.05</v>
      </c>
      <c r="C218" s="22">
        <f>Example!C201</f>
        <v>-1.5952967224865E-2</v>
      </c>
      <c r="D218" s="23">
        <f t="shared" si="12"/>
        <v>91.822956369550596</v>
      </c>
      <c r="E218" s="23">
        <f t="shared" si="13"/>
        <v>6.7729563695505988</v>
      </c>
      <c r="F218" s="23">
        <f t="shared" si="14"/>
        <v>7.9634995526756018</v>
      </c>
      <c r="X218" s="11">
        <v>193</v>
      </c>
      <c r="Y218" s="11">
        <v>91.976476262332397</v>
      </c>
      <c r="Z218" s="11">
        <v>-4.4816331025881597</v>
      </c>
      <c r="AA218" s="11">
        <v>-0.78622720752682596</v>
      </c>
      <c r="AC218" s="11">
        <v>38.5</v>
      </c>
      <c r="AD218" s="11">
        <v>89.795989461291597</v>
      </c>
      <c r="AG218">
        <f t="shared" ref="AG218:AG281" si="15">-12.5167837919572*C211+91.8144234967411</f>
        <v>91.976476262332312</v>
      </c>
    </row>
    <row r="219" spans="1:33">
      <c r="A219" s="5">
        <f>Example!A202</f>
        <v>36726</v>
      </c>
      <c r="B219" s="22">
        <f>Example!B202</f>
        <v>83.51</v>
      </c>
      <c r="C219" s="22">
        <f>Example!C202</f>
        <v>5.0752268037119897E-3</v>
      </c>
      <c r="D219" s="23">
        <f t="shared" si="12"/>
        <v>91.822491568725539</v>
      </c>
      <c r="E219" s="23">
        <f t="shared" si="13"/>
        <v>8.3124915687255339</v>
      </c>
      <c r="F219" s="23">
        <f t="shared" si="14"/>
        <v>9.9538876406724146</v>
      </c>
      <c r="X219" s="11">
        <v>194</v>
      </c>
      <c r="Y219" s="11">
        <v>91.885296116868801</v>
      </c>
      <c r="Z219" s="11">
        <v>-5.1049026576279202</v>
      </c>
      <c r="AA219" s="11">
        <v>-0.89556937601277398</v>
      </c>
      <c r="AC219" s="11">
        <v>38.700000000000003</v>
      </c>
      <c r="AD219" s="11">
        <v>89.803760654446293</v>
      </c>
      <c r="AG219">
        <f t="shared" si="15"/>
        <v>91.885296116868773</v>
      </c>
    </row>
    <row r="220" spans="1:33">
      <c r="A220" s="5">
        <f>Example!A203</f>
        <v>36727</v>
      </c>
      <c r="B220" s="22">
        <f>Example!B203</f>
        <v>83.4</v>
      </c>
      <c r="C220" s="22">
        <f>Example!C203</f>
        <v>-6.1837052011879997E-3</v>
      </c>
      <c r="D220" s="23">
        <f t="shared" si="12"/>
        <v>91.822740432744865</v>
      </c>
      <c r="E220" s="23">
        <f t="shared" si="13"/>
        <v>8.4227404327448596</v>
      </c>
      <c r="F220" s="23">
        <f t="shared" si="14"/>
        <v>10.099209151972254</v>
      </c>
      <c r="X220" s="11">
        <v>195</v>
      </c>
      <c r="Y220" s="11">
        <v>91.879224039210499</v>
      </c>
      <c r="Z220" s="11">
        <v>-5.54952500610682</v>
      </c>
      <c r="AA220" s="11">
        <v>-0.97357089453215095</v>
      </c>
      <c r="AC220" s="11">
        <v>38.9</v>
      </c>
      <c r="AD220" s="11">
        <v>89.860621642957099</v>
      </c>
      <c r="AG220">
        <f t="shared" si="15"/>
        <v>91.87922403921047</v>
      </c>
    </row>
    <row r="221" spans="1:33">
      <c r="A221" s="5">
        <f>Example!A204</f>
        <v>36728</v>
      </c>
      <c r="B221" s="22">
        <f>Example!B204</f>
        <v>83.53</v>
      </c>
      <c r="C221" s="22">
        <f>Example!C204</f>
        <v>7.9079298783300001E-3</v>
      </c>
      <c r="D221" s="23">
        <f t="shared" si="12"/>
        <v>91.822428955515647</v>
      </c>
      <c r="E221" s="23">
        <f t="shared" si="13"/>
        <v>8.2924289555156463</v>
      </c>
      <c r="F221" s="23">
        <f t="shared" si="14"/>
        <v>9.9274858799421128</v>
      </c>
      <c r="X221" s="11">
        <v>196</v>
      </c>
      <c r="Y221" s="11">
        <v>91.863974728586896</v>
      </c>
      <c r="Z221" s="11">
        <v>-6.2147529200804597</v>
      </c>
      <c r="AA221" s="11">
        <v>-1.09027395192218</v>
      </c>
      <c r="AC221" s="11">
        <v>39.1</v>
      </c>
      <c r="AD221" s="11">
        <v>89.867804725993906</v>
      </c>
      <c r="AG221">
        <f t="shared" si="15"/>
        <v>91.863974728586825</v>
      </c>
    </row>
    <row r="222" spans="1:33">
      <c r="A222" s="5">
        <f>Example!A205</f>
        <v>36729</v>
      </c>
      <c r="B222" s="22">
        <f>Example!B205</f>
        <v>83.76</v>
      </c>
      <c r="C222" s="22">
        <f>Example!C205</f>
        <v>-8.3440503366869999E-3</v>
      </c>
      <c r="D222" s="23">
        <f t="shared" si="12"/>
        <v>91.822788184358728</v>
      </c>
      <c r="E222" s="23">
        <f t="shared" si="13"/>
        <v>8.0627881843587232</v>
      </c>
      <c r="F222" s="23">
        <f t="shared" si="14"/>
        <v>9.6260603920233088</v>
      </c>
      <c r="X222" s="11">
        <v>197</v>
      </c>
      <c r="Y222" s="11">
        <v>91.889986725323098</v>
      </c>
      <c r="Z222" s="11">
        <v>-6.2019832671192603</v>
      </c>
      <c r="AA222" s="11">
        <v>-1.08803373092261</v>
      </c>
      <c r="AC222" s="11">
        <v>39.299999999999997</v>
      </c>
      <c r="AD222" s="11">
        <v>89.885422308904296</v>
      </c>
      <c r="AG222">
        <f t="shared" si="15"/>
        <v>91.889986725323013</v>
      </c>
    </row>
    <row r="223" spans="1:33">
      <c r="A223" s="5">
        <f>Example!A206</f>
        <v>36730</v>
      </c>
      <c r="B223" s="22">
        <f>Example!B206</f>
        <v>83.91</v>
      </c>
      <c r="C223" s="22">
        <f>Example!C206</f>
        <v>1.3094699551476E-2</v>
      </c>
      <c r="D223" s="23">
        <f t="shared" si="12"/>
        <v>91.822314308731421</v>
      </c>
      <c r="E223" s="23">
        <f t="shared" si="13"/>
        <v>7.9123143087314247</v>
      </c>
      <c r="F223" s="23">
        <f t="shared" si="14"/>
        <v>9.4295248584571869</v>
      </c>
      <c r="X223" s="11">
        <v>198</v>
      </c>
      <c r="Y223" s="11">
        <v>91.768437722892401</v>
      </c>
      <c r="Z223" s="11">
        <v>-6.8590046476620596</v>
      </c>
      <c r="AA223" s="11">
        <v>-1.2032970899448501</v>
      </c>
      <c r="AC223" s="11">
        <v>39.5</v>
      </c>
      <c r="AD223" s="11">
        <v>89.898144965022098</v>
      </c>
      <c r="AG223">
        <f t="shared" si="15"/>
        <v>91.768437722892315</v>
      </c>
    </row>
    <row r="224" spans="1:33">
      <c r="A224" s="5">
        <f>Example!A207</f>
        <v>36731</v>
      </c>
      <c r="B224" s="22">
        <f>Example!B207</f>
        <v>83.97</v>
      </c>
      <c r="C224" s="22">
        <f>Example!C207</f>
        <v>-1.2387420809048E-2</v>
      </c>
      <c r="D224" s="23">
        <f t="shared" si="12"/>
        <v>91.822877557793703</v>
      </c>
      <c r="E224" s="23">
        <f t="shared" si="13"/>
        <v>7.852877557793704</v>
      </c>
      <c r="F224" s="23">
        <f t="shared" si="14"/>
        <v>9.3520037606212991</v>
      </c>
      <c r="X224" s="11">
        <v>199</v>
      </c>
      <c r="Y224" s="11">
        <v>91.934460932092804</v>
      </c>
      <c r="Z224" s="11">
        <v>-7.0639042334146502</v>
      </c>
      <c r="AA224" s="11">
        <v>-1.23924327863144</v>
      </c>
      <c r="AC224" s="11">
        <v>39.700000000000003</v>
      </c>
      <c r="AD224" s="11">
        <v>89.906702580944298</v>
      </c>
      <c r="AG224">
        <f t="shared" si="15"/>
        <v>91.934460932092705</v>
      </c>
    </row>
    <row r="225" spans="1:33">
      <c r="A225" s="5">
        <f>Example!A208</f>
        <v>36732</v>
      </c>
      <c r="B225" s="22">
        <f>Example!B208</f>
        <v>83.07</v>
      </c>
      <c r="C225" s="22">
        <f>Example!C208</f>
        <v>-1.2027374884883001E-2</v>
      </c>
      <c r="D225" s="23">
        <f t="shared" si="12"/>
        <v>91.822869599447756</v>
      </c>
      <c r="E225" s="23">
        <f t="shared" si="13"/>
        <v>8.752869599447763</v>
      </c>
      <c r="F225" s="23">
        <f t="shared" si="14"/>
        <v>10.536739616525537</v>
      </c>
      <c r="X225" s="11">
        <v>200</v>
      </c>
      <c r="Y225" s="11">
        <v>92.014103338335005</v>
      </c>
      <c r="Z225" s="11">
        <v>-6.9657096287344604</v>
      </c>
      <c r="AA225" s="11">
        <v>-1.22201668554256</v>
      </c>
      <c r="AC225" s="11">
        <v>39.9</v>
      </c>
      <c r="AD225" s="11">
        <v>89.922415163587203</v>
      </c>
      <c r="AG225">
        <f t="shared" si="15"/>
        <v>92.01410333833492</v>
      </c>
    </row>
    <row r="226" spans="1:33">
      <c r="A226" s="5">
        <f>Example!A209</f>
        <v>36733</v>
      </c>
      <c r="B226" s="22">
        <f>Example!B209</f>
        <v>83.05</v>
      </c>
      <c r="C226" s="22">
        <f>Example!C209</f>
        <v>6.9614660045129997E-3</v>
      </c>
      <c r="D226" s="23">
        <f t="shared" si="12"/>
        <v>91.822449875866155</v>
      </c>
      <c r="E226" s="23">
        <f t="shared" si="13"/>
        <v>8.7724498758661582</v>
      </c>
      <c r="F226" s="23">
        <f t="shared" si="14"/>
        <v>10.562853553119998</v>
      </c>
      <c r="X226" s="11">
        <v>201</v>
      </c>
      <c r="Y226" s="11">
        <v>91.750897980143904</v>
      </c>
      <c r="Z226" s="11">
        <v>-8.2430072142001301</v>
      </c>
      <c r="AA226" s="11">
        <v>-1.4460970800803199</v>
      </c>
      <c r="AC226" s="11">
        <v>40.1</v>
      </c>
      <c r="AD226" s="11">
        <v>89.923326409692194</v>
      </c>
      <c r="AG226">
        <f t="shared" si="15"/>
        <v>91.75089798014389</v>
      </c>
    </row>
    <row r="227" spans="1:33">
      <c r="A227" s="5">
        <f>Example!A210</f>
        <v>36734</v>
      </c>
      <c r="B227" s="22">
        <f>Example!B210</f>
        <v>82.93</v>
      </c>
      <c r="C227" s="22">
        <f>Example!C210</f>
        <v>1.77898441217249E-2</v>
      </c>
      <c r="D227" s="23">
        <f t="shared" si="12"/>
        <v>91.822210528679406</v>
      </c>
      <c r="E227" s="23">
        <f t="shared" si="13"/>
        <v>8.8922105286793993</v>
      </c>
      <c r="F227" s="23">
        <f t="shared" si="14"/>
        <v>10.722549775327865</v>
      </c>
      <c r="X227" s="11">
        <v>202</v>
      </c>
      <c r="Y227" s="11">
        <v>91.891823597777602</v>
      </c>
      <c r="Z227" s="11">
        <v>-8.4933545860384196</v>
      </c>
      <c r="AA227" s="11">
        <v>-1.4900163190199001</v>
      </c>
      <c r="AC227" s="11">
        <v>40.299999999999997</v>
      </c>
      <c r="AD227" s="11">
        <v>89.933739988311203</v>
      </c>
      <c r="AG227">
        <f t="shared" si="15"/>
        <v>91.891823597777574</v>
      </c>
    </row>
    <row r="228" spans="1:33">
      <c r="A228" s="5">
        <f>Example!A211</f>
        <v>36735</v>
      </c>
      <c r="B228" s="22">
        <f>Example!B211</f>
        <v>83.69</v>
      </c>
      <c r="C228" s="22">
        <f>Example!C211</f>
        <v>-7.9631728124269999E-3</v>
      </c>
      <c r="D228" s="23">
        <f t="shared" si="12"/>
        <v>91.822779765557414</v>
      </c>
      <c r="E228" s="23">
        <f t="shared" si="13"/>
        <v>8.1327797655574159</v>
      </c>
      <c r="F228" s="23">
        <f t="shared" si="14"/>
        <v>9.71774377531057</v>
      </c>
      <c r="X228" s="11">
        <v>203</v>
      </c>
      <c r="Y228" s="11">
        <v>91.715441648212106</v>
      </c>
      <c r="Z228" s="11">
        <v>-8.1825788091403204</v>
      </c>
      <c r="AA228" s="11">
        <v>-1.4354959319992699</v>
      </c>
      <c r="AC228" s="11">
        <v>40.5</v>
      </c>
      <c r="AD228" s="11">
        <v>89.941497229449098</v>
      </c>
      <c r="AG228">
        <f t="shared" si="15"/>
        <v>91.715441648212078</v>
      </c>
    </row>
    <row r="229" spans="1:33">
      <c r="A229" s="5">
        <f>Example!A212</f>
        <v>36736</v>
      </c>
      <c r="B229" s="22">
        <f>Example!B212</f>
        <v>83.25</v>
      </c>
      <c r="C229" s="22">
        <f>Example!C212</f>
        <v>1.5698392129633001E-2</v>
      </c>
      <c r="D229" s="23">
        <f t="shared" si="12"/>
        <v>91.822256757500114</v>
      </c>
      <c r="E229" s="23">
        <f t="shared" si="13"/>
        <v>8.5722567575001136</v>
      </c>
      <c r="F229" s="23">
        <f t="shared" si="14"/>
        <v>10.297005114114251</v>
      </c>
      <c r="X229" s="11">
        <v>204</v>
      </c>
      <c r="Y229" s="11">
        <v>91.918864170754702</v>
      </c>
      <c r="Z229" s="11">
        <v>-8.1612761621316601</v>
      </c>
      <c r="AA229" s="11">
        <v>-1.43175874060338</v>
      </c>
      <c r="AC229" s="11">
        <v>40.700000000000003</v>
      </c>
      <c r="AD229" s="11">
        <v>89.950968559758195</v>
      </c>
      <c r="AG229">
        <f t="shared" si="15"/>
        <v>91.918864170754617</v>
      </c>
    </row>
    <row r="230" spans="1:33">
      <c r="A230" s="5">
        <f>Example!A213</f>
        <v>36737</v>
      </c>
      <c r="B230" s="22">
        <f>Example!B213</f>
        <v>84.48</v>
      </c>
      <c r="C230" s="22">
        <f>Example!C213</f>
        <v>1.5216635119562999E-2</v>
      </c>
      <c r="D230" s="23">
        <f t="shared" si="12"/>
        <v>91.822267406110996</v>
      </c>
      <c r="E230" s="23">
        <f t="shared" si="13"/>
        <v>7.3422674061109916</v>
      </c>
      <c r="F230" s="23">
        <f t="shared" si="14"/>
        <v>8.6911309257942602</v>
      </c>
      <c r="X230" s="11">
        <v>205</v>
      </c>
      <c r="Y230" s="11">
        <v>91.650519973634701</v>
      </c>
      <c r="Z230" s="11">
        <v>-7.7371362711409697</v>
      </c>
      <c r="AA230" s="11">
        <v>-1.357350525013</v>
      </c>
      <c r="AC230" s="11">
        <v>40.9</v>
      </c>
      <c r="AD230" s="11">
        <v>89.952720774889102</v>
      </c>
      <c r="AG230">
        <f t="shared" si="15"/>
        <v>91.65051997363463</v>
      </c>
    </row>
    <row r="231" spans="1:33">
      <c r="A231" s="5">
        <f>Example!A214</f>
        <v>36738</v>
      </c>
      <c r="B231" s="22">
        <f>Example!B214</f>
        <v>84.66</v>
      </c>
      <c r="C231" s="22">
        <f>Example!C214</f>
        <v>7.8991559620419996E-3</v>
      </c>
      <c r="D231" s="23">
        <f t="shared" si="12"/>
        <v>91.822429149451636</v>
      </c>
      <c r="E231" s="23">
        <f t="shared" si="13"/>
        <v>7.1624291494516399</v>
      </c>
      <c r="F231" s="23">
        <f t="shared" si="14"/>
        <v>8.4602281472379399</v>
      </c>
      <c r="X231" s="11">
        <v>206</v>
      </c>
      <c r="Y231" s="11">
        <v>91.969474164747993</v>
      </c>
      <c r="Z231" s="11">
        <v>-7.9990505266671903</v>
      </c>
      <c r="AA231" s="11">
        <v>-1.40329897929743</v>
      </c>
      <c r="AC231" s="11">
        <v>41.1</v>
      </c>
      <c r="AD231" s="11">
        <v>89.963332600332294</v>
      </c>
      <c r="AG231">
        <f t="shared" si="15"/>
        <v>91.96947416474795</v>
      </c>
    </row>
    <row r="232" spans="1:33">
      <c r="A232" s="5">
        <f>Example!A215</f>
        <v>36739</v>
      </c>
      <c r="B232" s="22">
        <f>Example!B215</f>
        <v>85.03</v>
      </c>
      <c r="C232" s="22">
        <f>Example!C215</f>
        <v>-2.17220894840399E-3</v>
      </c>
      <c r="D232" s="23">
        <f t="shared" si="12"/>
        <v>91.822651763847986</v>
      </c>
      <c r="E232" s="23">
        <f t="shared" si="13"/>
        <v>6.7926517638479851</v>
      </c>
      <c r="F232" s="23">
        <f t="shared" si="14"/>
        <v>7.9885355331623957</v>
      </c>
      <c r="X232" s="11">
        <v>207</v>
      </c>
      <c r="Y232" s="11">
        <v>91.964967547759997</v>
      </c>
      <c r="Z232" s="11">
        <v>-8.89642827954194</v>
      </c>
      <c r="AA232" s="11">
        <v>-1.56072882430905</v>
      </c>
      <c r="AC232" s="11">
        <v>41.3</v>
      </c>
      <c r="AD232" s="11">
        <v>89.995155670099606</v>
      </c>
      <c r="AG232">
        <f t="shared" si="15"/>
        <v>91.964967547759997</v>
      </c>
    </row>
    <row r="233" spans="1:33">
      <c r="A233" s="5">
        <f>Example!A216</f>
        <v>36740</v>
      </c>
      <c r="B233" s="22">
        <f>Example!B216</f>
        <v>85.32</v>
      </c>
      <c r="C233" s="22">
        <f>Example!C216</f>
        <v>-2.1840598492911999E-2</v>
      </c>
      <c r="D233" s="23">
        <f t="shared" si="12"/>
        <v>91.82308650796702</v>
      </c>
      <c r="E233" s="23">
        <f t="shared" si="13"/>
        <v>6.5030865079670264</v>
      </c>
      <c r="F233" s="23">
        <f t="shared" si="14"/>
        <v>7.6219954383110951</v>
      </c>
      <c r="X233" s="11">
        <v>208</v>
      </c>
      <c r="Y233" s="11">
        <v>91.727288331887607</v>
      </c>
      <c r="Z233" s="11">
        <v>-8.6771769917156991</v>
      </c>
      <c r="AA233" s="11">
        <v>-1.5222648706947499</v>
      </c>
      <c r="AC233" s="11">
        <v>41.5</v>
      </c>
      <c r="AD233" s="11">
        <v>90.059037700972496</v>
      </c>
      <c r="AG233">
        <f t="shared" si="15"/>
        <v>91.72728833188755</v>
      </c>
    </row>
    <row r="234" spans="1:33">
      <c r="A234" s="5">
        <f>Example!A217</f>
        <v>36741</v>
      </c>
      <c r="B234" s="22">
        <f>Example!B217</f>
        <v>84.95</v>
      </c>
      <c r="C234" s="22">
        <f>Example!C217</f>
        <v>-1.56726840816039E-2</v>
      </c>
      <c r="D234" s="23">
        <f t="shared" si="12"/>
        <v>91.822950174256988</v>
      </c>
      <c r="E234" s="23">
        <f t="shared" si="13"/>
        <v>6.8729501742569852</v>
      </c>
      <c r="F234" s="23">
        <f t="shared" si="14"/>
        <v>8.0905829008322367</v>
      </c>
      <c r="X234" s="11">
        <v>209</v>
      </c>
      <c r="Y234" s="11">
        <v>91.591751864176899</v>
      </c>
      <c r="Z234" s="11">
        <v>-8.6646000394936902</v>
      </c>
      <c r="AA234" s="11">
        <v>-1.52005845580126</v>
      </c>
      <c r="AC234" s="11">
        <v>41.7</v>
      </c>
      <c r="AD234" s="11">
        <v>90.088651943435494</v>
      </c>
      <c r="AG234">
        <f t="shared" si="15"/>
        <v>91.591751864176842</v>
      </c>
    </row>
    <row r="235" spans="1:33">
      <c r="A235" s="5">
        <f>Example!A218</f>
        <v>36742</v>
      </c>
      <c r="B235" s="22">
        <f>Example!B218</f>
        <v>84.37</v>
      </c>
      <c r="C235" s="22">
        <f>Example!C218</f>
        <v>-8.0967026096530007E-3</v>
      </c>
      <c r="D235" s="23">
        <f t="shared" si="12"/>
        <v>91.822782717059567</v>
      </c>
      <c r="E235" s="23">
        <f t="shared" si="13"/>
        <v>7.4527827170595629</v>
      </c>
      <c r="F235" s="23">
        <f t="shared" si="14"/>
        <v>8.833451128433758</v>
      </c>
      <c r="X235" s="11">
        <v>210</v>
      </c>
      <c r="Y235" s="11">
        <v>91.914096809132303</v>
      </c>
      <c r="Z235" s="11">
        <v>-8.2277610280339992</v>
      </c>
      <c r="AA235" s="11">
        <v>-1.4434223929516701</v>
      </c>
      <c r="AC235" s="11">
        <v>41.9</v>
      </c>
      <c r="AD235" s="11">
        <v>90.123386705915294</v>
      </c>
      <c r="AG235">
        <f t="shared" si="15"/>
        <v>91.914096809132246</v>
      </c>
    </row>
    <row r="236" spans="1:33">
      <c r="A236" s="5">
        <f>Example!A219</f>
        <v>36743</v>
      </c>
      <c r="B236" s="22">
        <f>Example!B219</f>
        <v>84.39</v>
      </c>
      <c r="C236" s="22">
        <f>Example!C219</f>
        <v>5.0049510711870004E-3</v>
      </c>
      <c r="D236" s="23">
        <f t="shared" si="12"/>
        <v>91.822493122079024</v>
      </c>
      <c r="E236" s="23">
        <f t="shared" si="13"/>
        <v>7.4324931220790234</v>
      </c>
      <c r="F236" s="23">
        <f t="shared" si="14"/>
        <v>8.8073149923913068</v>
      </c>
      <c r="X236" s="11">
        <v>211</v>
      </c>
      <c r="Y236" s="11">
        <v>91.617930116573206</v>
      </c>
      <c r="Z236" s="11">
        <v>-8.3714756860860593</v>
      </c>
      <c r="AA236" s="11">
        <v>-1.4686347143743399</v>
      </c>
      <c r="AC236" s="11">
        <v>42.1</v>
      </c>
      <c r="AD236" s="11">
        <v>90.136976449980807</v>
      </c>
      <c r="AG236">
        <f t="shared" si="15"/>
        <v>91.61793011657312</v>
      </c>
    </row>
    <row r="237" spans="1:33">
      <c r="A237" s="5">
        <f>Example!A220</f>
        <v>36744</v>
      </c>
      <c r="B237" s="22">
        <f>Example!B220</f>
        <v>84.35</v>
      </c>
      <c r="C237" s="22">
        <f>Example!C220</f>
        <v>-1.935098532596E-3</v>
      </c>
      <c r="D237" s="23">
        <f t="shared" si="12"/>
        <v>91.822646522831235</v>
      </c>
      <c r="E237" s="23">
        <f t="shared" si="13"/>
        <v>7.4726465228312406</v>
      </c>
      <c r="F237" s="23">
        <f t="shared" si="14"/>
        <v>8.8590948699836893</v>
      </c>
      <c r="X237" s="11">
        <v>212</v>
      </c>
      <c r="Y237" s="11">
        <v>91.623960164908496</v>
      </c>
      <c r="Z237" s="11">
        <v>-7.1456805868645903</v>
      </c>
      <c r="AA237" s="11">
        <v>-1.2535895654744</v>
      </c>
      <c r="AC237" s="11">
        <v>42.3</v>
      </c>
      <c r="AD237" s="11">
        <v>90.188492003579</v>
      </c>
      <c r="AG237">
        <f t="shared" si="15"/>
        <v>91.623960164908425</v>
      </c>
    </row>
    <row r="238" spans="1:33">
      <c r="A238" s="5">
        <f>Example!A221</f>
        <v>36745</v>
      </c>
      <c r="B238" s="22">
        <f>Example!B221</f>
        <v>85.12</v>
      </c>
      <c r="C238" s="22">
        <f>Example!C221</f>
        <v>-6.6420319999319901E-3</v>
      </c>
      <c r="D238" s="23">
        <f t="shared" si="12"/>
        <v>91.822750563461454</v>
      </c>
      <c r="E238" s="23">
        <f t="shared" si="13"/>
        <v>6.7027505634614499</v>
      </c>
      <c r="F238" s="23">
        <f t="shared" si="14"/>
        <v>7.8744719965477552</v>
      </c>
      <c r="X238" s="11">
        <v>213</v>
      </c>
      <c r="Y238" s="11">
        <v>91.715551469425293</v>
      </c>
      <c r="Z238" s="11">
        <v>-7.0585153456601102</v>
      </c>
      <c r="AA238" s="11">
        <v>-1.2382978888429499</v>
      </c>
      <c r="AC238" s="11">
        <v>42.5</v>
      </c>
      <c r="AD238" s="11">
        <v>90.240068975009805</v>
      </c>
      <c r="AG238">
        <f t="shared" si="15"/>
        <v>91.715551469425264</v>
      </c>
    </row>
    <row r="239" spans="1:33">
      <c r="A239" s="5">
        <f>Example!A222</f>
        <v>36746</v>
      </c>
      <c r="B239" s="22">
        <f>Example!B222</f>
        <v>85.07</v>
      </c>
      <c r="C239" s="22">
        <f>Example!C222</f>
        <v>8.3526845567500002E-4</v>
      </c>
      <c r="D239" s="23">
        <f t="shared" si="12"/>
        <v>91.822585287479313</v>
      </c>
      <c r="E239" s="23">
        <f t="shared" si="13"/>
        <v>6.7525852874793202</v>
      </c>
      <c r="F239" s="23">
        <f t="shared" si="14"/>
        <v>7.9376810714462458</v>
      </c>
      <c r="X239" s="11">
        <v>214</v>
      </c>
      <c r="Y239" s="11">
        <v>91.841612566499293</v>
      </c>
      <c r="Z239" s="11">
        <v>-6.8067983310746598</v>
      </c>
      <c r="AA239" s="11">
        <v>-1.1941383691022101</v>
      </c>
      <c r="AC239" s="11">
        <v>42.7</v>
      </c>
      <c r="AD239" s="11">
        <v>90.252590356183205</v>
      </c>
      <c r="AG239">
        <f t="shared" si="15"/>
        <v>91.841612566499222</v>
      </c>
    </row>
    <row r="240" spans="1:33">
      <c r="A240" s="5">
        <f>Example!A223</f>
        <v>36747</v>
      </c>
      <c r="B240" s="22">
        <f>Example!B223</f>
        <v>85.49</v>
      </c>
      <c r="C240" s="22">
        <f>Example!C223</f>
        <v>-1.6584252838814002E-2</v>
      </c>
      <c r="D240" s="23">
        <f t="shared" si="12"/>
        <v>91.822970323296403</v>
      </c>
      <c r="E240" s="23">
        <f t="shared" si="13"/>
        <v>6.3329703232964079</v>
      </c>
      <c r="F240" s="23">
        <f t="shared" si="14"/>
        <v>7.407849249381691</v>
      </c>
      <c r="X240" s="11">
        <v>215</v>
      </c>
      <c r="Y240" s="11">
        <v>92.087797545963895</v>
      </c>
      <c r="Z240" s="11">
        <v>-6.7640540926575596</v>
      </c>
      <c r="AA240" s="11">
        <v>-1.1866396108506401</v>
      </c>
      <c r="AC240" s="11">
        <v>42.9</v>
      </c>
      <c r="AD240" s="11">
        <v>90.270036062339599</v>
      </c>
      <c r="AG240">
        <f t="shared" si="15"/>
        <v>92.087797545963824</v>
      </c>
    </row>
    <row r="241" spans="1:33">
      <c r="A241" s="5">
        <f>Example!A224</f>
        <v>36748</v>
      </c>
      <c r="B241" s="22">
        <f>Example!B224</f>
        <v>85.6</v>
      </c>
      <c r="C241" s="22">
        <f>Example!C224</f>
        <v>3.801135857959E-3</v>
      </c>
      <c r="D241" s="23">
        <f t="shared" si="12"/>
        <v>91.822519730845499</v>
      </c>
      <c r="E241" s="23">
        <f t="shared" si="13"/>
        <v>6.2225197308455051</v>
      </c>
      <c r="F241" s="23">
        <f t="shared" si="14"/>
        <v>7.2692987509877405</v>
      </c>
      <c r="X241" s="11">
        <v>216</v>
      </c>
      <c r="Y241" s="11">
        <v>92.010595094830194</v>
      </c>
      <c r="Z241" s="11">
        <v>-7.0570511928608299</v>
      </c>
      <c r="AA241" s="11">
        <v>-1.2380410278415199</v>
      </c>
      <c r="AC241" s="11">
        <v>43.1</v>
      </c>
      <c r="AD241" s="11">
        <v>90.362560934600694</v>
      </c>
      <c r="AG241">
        <f t="shared" si="15"/>
        <v>92.01059509483018</v>
      </c>
    </row>
    <row r="242" spans="1:33">
      <c r="A242" s="5">
        <f>Example!A225</f>
        <v>36749</v>
      </c>
      <c r="B242" s="22">
        <f>Example!B225</f>
        <v>85.93</v>
      </c>
      <c r="C242" s="22">
        <f>Example!C225</f>
        <v>-9.5667303190739902E-3</v>
      </c>
      <c r="D242" s="23">
        <f t="shared" si="12"/>
        <v>91.822815210106342</v>
      </c>
      <c r="E242" s="23">
        <f t="shared" si="13"/>
        <v>5.8928152101063347</v>
      </c>
      <c r="F242" s="23">
        <f t="shared" si="14"/>
        <v>6.8576925522010166</v>
      </c>
      <c r="X242" s="11">
        <v>217</v>
      </c>
      <c r="Y242" s="11">
        <v>91.915768172734005</v>
      </c>
      <c r="Z242" s="11">
        <v>-7.5478337814425496</v>
      </c>
      <c r="AA242" s="11">
        <v>-1.3241405846973799</v>
      </c>
      <c r="AC242" s="11">
        <v>43.3</v>
      </c>
      <c r="AD242" s="11">
        <v>90.394944327230903</v>
      </c>
      <c r="AG242">
        <f t="shared" si="15"/>
        <v>91.915768172733905</v>
      </c>
    </row>
    <row r="243" spans="1:33">
      <c r="A243" s="5">
        <f>Example!A226</f>
        <v>36750</v>
      </c>
      <c r="B243" s="22">
        <f>Example!B226</f>
        <v>85.59</v>
      </c>
      <c r="C243" s="22">
        <f>Example!C226</f>
        <v>1.269858990321E-2</v>
      </c>
      <c r="D243" s="23">
        <f t="shared" si="12"/>
        <v>91.822323064218992</v>
      </c>
      <c r="E243" s="23">
        <f t="shared" si="13"/>
        <v>6.2323230642189884</v>
      </c>
      <c r="F243" s="23">
        <f t="shared" si="14"/>
        <v>7.28160189767378</v>
      </c>
      <c r="X243" s="11">
        <v>218</v>
      </c>
      <c r="Y243" s="11">
        <v>91.7517776062938</v>
      </c>
      <c r="Z243" s="11">
        <v>-7.36394489309997</v>
      </c>
      <c r="AA243" s="11">
        <v>-1.29188036975625</v>
      </c>
      <c r="AC243" s="11">
        <v>43.5</v>
      </c>
      <c r="AD243" s="11">
        <v>90.426690152495993</v>
      </c>
      <c r="AG243">
        <f t="shared" si="15"/>
        <v>91.751777606293729</v>
      </c>
    </row>
    <row r="244" spans="1:33">
      <c r="A244" s="5">
        <f>Example!A227</f>
        <v>36751</v>
      </c>
      <c r="B244" s="22">
        <f>Example!B227</f>
        <v>86.5</v>
      </c>
      <c r="C244" s="22">
        <f>Example!C227</f>
        <v>1.5051937508809999E-3</v>
      </c>
      <c r="D244" s="23">
        <f t="shared" si="12"/>
        <v>91.822570479653706</v>
      </c>
      <c r="E244" s="23">
        <f t="shared" si="13"/>
        <v>5.3225704796537059</v>
      </c>
      <c r="F244" s="23">
        <f t="shared" si="14"/>
        <v>6.1532606701198915</v>
      </c>
      <c r="X244" s="11">
        <v>219</v>
      </c>
      <c r="Y244" s="11">
        <v>91.838644706689806</v>
      </c>
      <c r="Z244" s="11">
        <v>-7.4895464039272799</v>
      </c>
      <c r="AA244" s="11">
        <v>-1.3139150439159599</v>
      </c>
      <c r="AC244" s="11">
        <v>43.7</v>
      </c>
      <c r="AD244" s="11">
        <v>90.462474505529798</v>
      </c>
      <c r="AG244">
        <f t="shared" si="15"/>
        <v>91.838644706689735</v>
      </c>
    </row>
    <row r="245" spans="1:33">
      <c r="A245" s="5">
        <f>Example!A228</f>
        <v>36752</v>
      </c>
      <c r="B245" s="22">
        <f>Example!B228</f>
        <v>87.21</v>
      </c>
      <c r="C245" s="22">
        <f>Example!C228</f>
        <v>-7.65131360256499E-3</v>
      </c>
      <c r="D245" s="23">
        <f t="shared" si="12"/>
        <v>91.822772872315994</v>
      </c>
      <c r="E245" s="23">
        <f t="shared" si="13"/>
        <v>4.6127728723160004</v>
      </c>
      <c r="F245" s="23">
        <f t="shared" si="14"/>
        <v>5.2892705794243788</v>
      </c>
      <c r="X245" s="11">
        <v>220</v>
      </c>
      <c r="Y245" s="11">
        <v>91.897560375223506</v>
      </c>
      <c r="Z245" s="11">
        <v>-6.7818925881930499</v>
      </c>
      <c r="AA245" s="11">
        <v>-1.18976907509064</v>
      </c>
      <c r="AC245" s="11">
        <v>43.9</v>
      </c>
      <c r="AD245" s="11">
        <v>90.502738307869606</v>
      </c>
      <c r="AG245">
        <f t="shared" si="15"/>
        <v>91.897560375223506</v>
      </c>
    </row>
    <row r="246" spans="1:33">
      <c r="A246" s="5">
        <f>Example!A229</f>
        <v>36753</v>
      </c>
      <c r="B246" s="22">
        <f>Example!B229</f>
        <v>86.31</v>
      </c>
      <c r="C246" s="22">
        <f>Example!C229</f>
        <v>-5.3702035525240001E-3</v>
      </c>
      <c r="D246" s="23">
        <f t="shared" si="12"/>
        <v>91.822722451351083</v>
      </c>
      <c r="E246" s="23">
        <f t="shared" si="13"/>
        <v>5.5127224513510811</v>
      </c>
      <c r="F246" s="23">
        <f t="shared" si="14"/>
        <v>6.3871190491844292</v>
      </c>
      <c r="X246" s="11">
        <v>221</v>
      </c>
      <c r="Y246" s="11">
        <v>91.803968622073199</v>
      </c>
      <c r="Z246" s="11">
        <v>-6.7301826792770099</v>
      </c>
      <c r="AA246" s="11">
        <v>-1.18069744063108</v>
      </c>
      <c r="AC246" s="11">
        <v>44.1</v>
      </c>
      <c r="AD246" s="11">
        <v>90.578937737111701</v>
      </c>
      <c r="AG246">
        <f t="shared" si="15"/>
        <v>91.803968622073171</v>
      </c>
    </row>
    <row r="247" spans="1:33">
      <c r="A247" s="5">
        <f>Example!A230</f>
        <v>36754</v>
      </c>
      <c r="B247" s="22">
        <f>Example!B230</f>
        <v>85.39</v>
      </c>
      <c r="C247" s="22">
        <f>Example!C230</f>
        <v>-1.6112949002263E-2</v>
      </c>
      <c r="D247" s="23">
        <f t="shared" si="12"/>
        <v>91.822959905739296</v>
      </c>
      <c r="E247" s="23">
        <f t="shared" si="13"/>
        <v>6.4329599057392954</v>
      </c>
      <c r="F247" s="23">
        <f t="shared" si="14"/>
        <v>7.5336220936166942</v>
      </c>
      <c r="X247" s="11">
        <v>222</v>
      </c>
      <c r="Y247" s="11">
        <v>92.022005003875705</v>
      </c>
      <c r="Z247" s="11">
        <v>-6.5324733288138201</v>
      </c>
      <c r="AA247" s="11">
        <v>-1.14601265788373</v>
      </c>
      <c r="AC247" s="11">
        <v>44.3</v>
      </c>
      <c r="AD247" s="11">
        <v>90.582181873499806</v>
      </c>
      <c r="AG247">
        <f t="shared" si="15"/>
        <v>92.022005003875691</v>
      </c>
    </row>
    <row r="248" spans="1:33">
      <c r="A248" s="5">
        <f>Example!A231</f>
        <v>36755</v>
      </c>
      <c r="B248" s="22">
        <f>Example!B231</f>
        <v>85.01</v>
      </c>
      <c r="C248" s="22">
        <f>Example!C231</f>
        <v>1.649888471248E-3</v>
      </c>
      <c r="D248" s="23">
        <f t="shared" si="12"/>
        <v>91.82256728136548</v>
      </c>
      <c r="E248" s="23">
        <f t="shared" si="13"/>
        <v>6.8125672813654745</v>
      </c>
      <c r="F248" s="23">
        <f t="shared" si="14"/>
        <v>8.0138422319320952</v>
      </c>
      <c r="X248" s="11">
        <v>223</v>
      </c>
      <c r="Y248" s="11">
        <v>91.766845501043207</v>
      </c>
      <c r="Z248" s="11">
        <v>-6.1652303657204</v>
      </c>
      <c r="AA248" s="11">
        <v>-1.08158605205782</v>
      </c>
      <c r="AC248" s="11">
        <v>44.5</v>
      </c>
      <c r="AD248" s="11">
        <v>90.613365262253595</v>
      </c>
      <c r="AG248">
        <f t="shared" si="15"/>
        <v>91.766845501043164</v>
      </c>
    </row>
    <row r="249" spans="1:33">
      <c r="A249" s="5">
        <f>Example!A232</f>
        <v>36756</v>
      </c>
      <c r="B249" s="22">
        <f>Example!B232</f>
        <v>85.04</v>
      </c>
      <c r="C249" s="22">
        <f>Example!C232</f>
        <v>-1.0107762187650899E-2</v>
      </c>
      <c r="D249" s="23">
        <f t="shared" si="12"/>
        <v>91.82282716891072</v>
      </c>
      <c r="E249" s="23">
        <f t="shared" si="13"/>
        <v>6.782827168910714</v>
      </c>
      <c r="F249" s="23">
        <f t="shared" si="14"/>
        <v>7.9760432371951007</v>
      </c>
      <c r="X249" s="11">
        <v>224</v>
      </c>
      <c r="Y249" s="11">
        <v>91.934168191740994</v>
      </c>
      <c r="Z249" s="11">
        <v>-6.00114499999715</v>
      </c>
      <c r="AA249" s="11">
        <v>-1.0528000323334199</v>
      </c>
      <c r="AC249" s="11">
        <v>44.7</v>
      </c>
      <c r="AD249" s="11">
        <v>90.655185660931096</v>
      </c>
      <c r="AG249">
        <f t="shared" si="15"/>
        <v>91.934168191740909</v>
      </c>
    </row>
    <row r="250" spans="1:33">
      <c r="A250" s="5">
        <f>Example!A233</f>
        <v>36757</v>
      </c>
      <c r="B250" s="22">
        <f>Example!B233</f>
        <v>84.67</v>
      </c>
      <c r="C250" s="22">
        <f>Example!C233</f>
        <v>-1.1539936938020001E-3</v>
      </c>
      <c r="D250" s="23">
        <f t="shared" si="12"/>
        <v>91.822629257526714</v>
      </c>
      <c r="E250" s="23">
        <f t="shared" si="13"/>
        <v>7.1526292575267121</v>
      </c>
      <c r="F250" s="23">
        <f t="shared" si="14"/>
        <v>8.4476547272076452</v>
      </c>
      <c r="X250" s="11">
        <v>225</v>
      </c>
      <c r="Y250" s="11">
        <v>91.655477992459893</v>
      </c>
      <c r="Z250" s="11">
        <v>-6.0670151428012398</v>
      </c>
      <c r="AA250" s="11">
        <v>-1.06435584184543</v>
      </c>
      <c r="AC250" s="11">
        <v>44.9</v>
      </c>
      <c r="AD250" s="11">
        <v>90.659402455065404</v>
      </c>
      <c r="AG250">
        <f t="shared" si="15"/>
        <v>91.655477992459893</v>
      </c>
    </row>
    <row r="251" spans="1:33">
      <c r="A251" s="5">
        <f>Example!A234</f>
        <v>36758</v>
      </c>
      <c r="B251" s="22">
        <f>Example!B234</f>
        <v>85.52</v>
      </c>
      <c r="C251" s="22">
        <f>Example!C234</f>
        <v>1.1400386807850001E-2</v>
      </c>
      <c r="D251" s="23">
        <f t="shared" si="12"/>
        <v>91.822351759306599</v>
      </c>
      <c r="E251" s="23">
        <f t="shared" si="13"/>
        <v>6.3023517593066032</v>
      </c>
      <c r="F251" s="23">
        <f t="shared" si="14"/>
        <v>7.369447800873016</v>
      </c>
      <c r="X251" s="11">
        <v>226</v>
      </c>
      <c r="Y251" s="11">
        <v>91.795583311996396</v>
      </c>
      <c r="Z251" s="11">
        <v>-5.2935577813791603</v>
      </c>
      <c r="AA251" s="11">
        <v>-0.92866574685288406</v>
      </c>
      <c r="AC251" s="11">
        <v>45.1</v>
      </c>
      <c r="AD251" s="11">
        <v>90.666039291225999</v>
      </c>
      <c r="AG251">
        <f t="shared" si="15"/>
        <v>91.79558331199631</v>
      </c>
    </row>
    <row r="252" spans="1:33">
      <c r="A252" s="5">
        <f>Example!A235</f>
        <v>36759</v>
      </c>
      <c r="B252" s="22">
        <f>Example!B235</f>
        <v>85.96</v>
      </c>
      <c r="C252" s="22">
        <f>Example!C235</f>
        <v>3.3800244441119999E-3</v>
      </c>
      <c r="D252" s="23">
        <f t="shared" si="12"/>
        <v>91.822529038964504</v>
      </c>
      <c r="E252" s="23">
        <f t="shared" si="13"/>
        <v>5.8625290389645102</v>
      </c>
      <c r="F252" s="23">
        <f t="shared" si="14"/>
        <v>6.8200663552402414</v>
      </c>
      <c r="X252" s="11">
        <v>227</v>
      </c>
      <c r="Y252" s="11">
        <v>91.910193334828904</v>
      </c>
      <c r="Z252" s="11">
        <v>-4.7023591595242102</v>
      </c>
      <c r="AA252" s="11">
        <v>-0.82494988459581997</v>
      </c>
      <c r="AC252" s="11">
        <v>45.3</v>
      </c>
      <c r="AD252" s="11">
        <v>90.667237608935494</v>
      </c>
      <c r="AG252">
        <f t="shared" si="15"/>
        <v>91.910193334828861</v>
      </c>
    </row>
    <row r="253" spans="1:33">
      <c r="A253" s="5">
        <f>Example!A236</f>
        <v>36760</v>
      </c>
      <c r="B253" s="22">
        <f>Example!B236</f>
        <v>86.11</v>
      </c>
      <c r="C253" s="22">
        <f>Example!C236</f>
        <v>4.7551446181979999E-3</v>
      </c>
      <c r="D253" s="23">
        <f t="shared" si="12"/>
        <v>91.822498643725112</v>
      </c>
      <c r="E253" s="23">
        <f t="shared" si="13"/>
        <v>5.7124986437251124</v>
      </c>
      <c r="F253" s="23">
        <f t="shared" si="14"/>
        <v>6.6339549921322876</v>
      </c>
      <c r="X253" s="11">
        <v>228</v>
      </c>
      <c r="Y253" s="11">
        <v>91.881641173526901</v>
      </c>
      <c r="Z253" s="11">
        <v>-5.5735287791114798</v>
      </c>
      <c r="AA253" s="11">
        <v>-0.97778195308771798</v>
      </c>
      <c r="AC253" s="11">
        <v>45.5</v>
      </c>
      <c r="AD253" s="11">
        <v>90.698208795117907</v>
      </c>
      <c r="AG253">
        <f t="shared" si="15"/>
        <v>91.881641173526845</v>
      </c>
    </row>
    <row r="254" spans="1:33">
      <c r="A254" s="5">
        <f>Example!A237</f>
        <v>36761</v>
      </c>
      <c r="B254" s="22">
        <f>Example!B237</f>
        <v>86.89</v>
      </c>
      <c r="C254" s="22">
        <f>Example!C237</f>
        <v>2.6390460806643E-2</v>
      </c>
      <c r="D254" s="23">
        <f t="shared" si="12"/>
        <v>91.822020423255921</v>
      </c>
      <c r="E254" s="23">
        <f t="shared" si="13"/>
        <v>4.9320204232559206</v>
      </c>
      <c r="F254" s="23">
        <f t="shared" si="14"/>
        <v>5.6761657535457717</v>
      </c>
      <c r="X254" s="11">
        <v>229</v>
      </c>
      <c r="Y254" s="11">
        <v>92.016105795653303</v>
      </c>
      <c r="Z254" s="11">
        <v>-6.6310304892160996</v>
      </c>
      <c r="AA254" s="11">
        <v>-1.16330285528077</v>
      </c>
      <c r="AC254" s="11">
        <v>45.7</v>
      </c>
      <c r="AD254" s="11">
        <v>90.790868696659501</v>
      </c>
      <c r="AG254">
        <f t="shared" si="15"/>
        <v>92.01610579565326</v>
      </c>
    </row>
    <row r="255" spans="1:33">
      <c r="A255" s="5">
        <f>Example!A238</f>
        <v>36762</v>
      </c>
      <c r="B255" s="22">
        <f>Example!B238</f>
        <v>87.71</v>
      </c>
      <c r="C255" s="22">
        <f>Example!C238</f>
        <v>6.9110757334969897E-3</v>
      </c>
      <c r="D255" s="23">
        <f t="shared" si="12"/>
        <v>91.822450989677421</v>
      </c>
      <c r="E255" s="23">
        <f t="shared" si="13"/>
        <v>4.1124509896774271</v>
      </c>
      <c r="F255" s="23">
        <f t="shared" si="14"/>
        <v>4.6886911294919935</v>
      </c>
      <c r="X255" s="11">
        <v>230</v>
      </c>
      <c r="Y255" s="11">
        <v>91.793772199465707</v>
      </c>
      <c r="Z255" s="11">
        <v>-6.7807749044507801</v>
      </c>
      <c r="AA255" s="11">
        <v>-1.18957299626235</v>
      </c>
      <c r="AC255" s="11">
        <v>45.9</v>
      </c>
      <c r="AD255" s="11">
        <v>90.962145468513398</v>
      </c>
      <c r="AG255">
        <f t="shared" si="15"/>
        <v>91.79377219946565</v>
      </c>
    </row>
    <row r="256" spans="1:33">
      <c r="A256" s="5">
        <f>Example!A239</f>
        <v>36763</v>
      </c>
      <c r="B256" s="22">
        <f>Example!B239</f>
        <v>88.11</v>
      </c>
      <c r="C256" s="22">
        <f>Example!C239</f>
        <v>1.1112355669951E-2</v>
      </c>
      <c r="D256" s="23">
        <f t="shared" si="12"/>
        <v>91.822358125859537</v>
      </c>
      <c r="E256" s="23">
        <f t="shared" si="13"/>
        <v>3.7123581258595379</v>
      </c>
      <c r="F256" s="23">
        <f t="shared" si="14"/>
        <v>4.2133221267274292</v>
      </c>
      <c r="X256" s="11">
        <v>231</v>
      </c>
      <c r="Y256" s="11">
        <v>91.940940170664504</v>
      </c>
      <c r="Z256" s="11">
        <v>-6.8976027253578902</v>
      </c>
      <c r="AA256" s="11">
        <v>-1.2100684739801</v>
      </c>
      <c r="AC256" s="11">
        <v>46.1</v>
      </c>
      <c r="AD256" s="11">
        <v>91.091245809544503</v>
      </c>
      <c r="AG256">
        <f t="shared" si="15"/>
        <v>91.940940170664447</v>
      </c>
    </row>
    <row r="257" spans="1:33">
      <c r="A257" s="5">
        <f>Example!A240</f>
        <v>36764</v>
      </c>
      <c r="B257" s="22">
        <f>Example!B240</f>
        <v>88.54</v>
      </c>
      <c r="C257" s="22">
        <f>Example!C240</f>
        <v>-2.5768431783810002E-3</v>
      </c>
      <c r="D257" s="23">
        <f t="shared" si="12"/>
        <v>91.822660707760321</v>
      </c>
      <c r="E257" s="23">
        <f t="shared" si="13"/>
        <v>3.2826607077603143</v>
      </c>
      <c r="F257" s="23">
        <f t="shared" si="14"/>
        <v>3.7075454119723448</v>
      </c>
      <c r="X257" s="11">
        <v>232</v>
      </c>
      <c r="Y257" s="11">
        <v>91.828867786303704</v>
      </c>
      <c r="Z257" s="11">
        <v>-7.1609123136781498</v>
      </c>
      <c r="AA257" s="11">
        <v>-1.2562617159526599</v>
      </c>
      <c r="AC257" s="11">
        <v>46.3</v>
      </c>
      <c r="AD257" s="11">
        <v>91.174648392943496</v>
      </c>
      <c r="AG257">
        <f t="shared" si="15"/>
        <v>91.828867786303704</v>
      </c>
    </row>
    <row r="258" spans="1:33">
      <c r="A258" s="5">
        <f>Example!A241</f>
        <v>36765</v>
      </c>
      <c r="B258" s="22">
        <f>Example!B241</f>
        <v>88.53</v>
      </c>
      <c r="C258" s="22">
        <f>Example!C241</f>
        <v>-1.1959512855228E-2</v>
      </c>
      <c r="D258" s="23">
        <f t="shared" si="12"/>
        <v>91.822868099446026</v>
      </c>
      <c r="E258" s="23">
        <f t="shared" si="13"/>
        <v>3.2928680994460251</v>
      </c>
      <c r="F258" s="23">
        <f t="shared" si="14"/>
        <v>3.7194940691810965</v>
      </c>
      <c r="X258" s="11">
        <v>233</v>
      </c>
      <c r="Y258" s="11">
        <v>91.671727319922596</v>
      </c>
      <c r="Z258" s="11">
        <v>-6.1501339543244002</v>
      </c>
      <c r="AA258" s="11">
        <v>-1.0789376403954001</v>
      </c>
      <c r="AC258" s="11">
        <v>46.5</v>
      </c>
      <c r="AD258" s="11">
        <v>91.187334242736398</v>
      </c>
      <c r="AG258">
        <f t="shared" si="15"/>
        <v>91.671727319922553</v>
      </c>
    </row>
    <row r="259" spans="1:33">
      <c r="A259" s="5">
        <f>Example!A242</f>
        <v>36766</v>
      </c>
      <c r="B259" s="22">
        <f>Example!B242</f>
        <v>88.13</v>
      </c>
      <c r="C259" s="22">
        <f>Example!C242</f>
        <v>2.2454702781369998E-3</v>
      </c>
      <c r="D259" s="23">
        <f t="shared" si="12"/>
        <v>91.822554116805804</v>
      </c>
      <c r="E259" s="23">
        <f t="shared" si="13"/>
        <v>3.6925541168058089</v>
      </c>
      <c r="F259" s="23">
        <f t="shared" si="14"/>
        <v>4.1898946066104719</v>
      </c>
      <c r="X259" s="11">
        <v>234</v>
      </c>
      <c r="Y259" s="11">
        <v>91.772116461562703</v>
      </c>
      <c r="Z259" s="11">
        <v>-5.8073756699104599</v>
      </c>
      <c r="AA259" s="11">
        <v>-1.0188064599433799</v>
      </c>
      <c r="AC259" s="11">
        <v>46.7</v>
      </c>
      <c r="AD259" s="11">
        <v>91.206943462972006</v>
      </c>
      <c r="AG259">
        <f t="shared" si="15"/>
        <v>91.772116461562618</v>
      </c>
    </row>
    <row r="260" spans="1:33">
      <c r="A260" s="5">
        <f>Example!A243</f>
        <v>36767</v>
      </c>
      <c r="B260" s="22">
        <f>Example!B243</f>
        <v>87.73</v>
      </c>
      <c r="C260" s="22">
        <f>Example!C243</f>
        <v>-1.16346690296599E-2</v>
      </c>
      <c r="D260" s="23">
        <f t="shared" si="12"/>
        <v>91.8228609191966</v>
      </c>
      <c r="E260" s="23">
        <f t="shared" si="13"/>
        <v>4.0928609191965961</v>
      </c>
      <c r="F260" s="23">
        <f t="shared" si="14"/>
        <v>4.6652922822256881</v>
      </c>
      <c r="X260" s="11">
        <v>235</v>
      </c>
      <c r="Y260" s="11">
        <v>91.754904379655699</v>
      </c>
      <c r="Z260" s="11">
        <v>-5.6473749733964702</v>
      </c>
      <c r="AA260" s="11">
        <v>-0.99073702678298303</v>
      </c>
      <c r="AC260" s="11">
        <v>46.9</v>
      </c>
      <c r="AD260" s="11">
        <v>91.209117685924994</v>
      </c>
      <c r="AG260">
        <f t="shared" si="15"/>
        <v>91.754904379655628</v>
      </c>
    </row>
    <row r="261" spans="1:33">
      <c r="A261" s="5">
        <f>Example!A244</f>
        <v>36768</v>
      </c>
      <c r="B261" s="22">
        <f>Example!B244</f>
        <v>87.03</v>
      </c>
      <c r="C261" s="22">
        <f>Example!C244</f>
        <v>-3.0159154267016E-2</v>
      </c>
      <c r="D261" s="23">
        <f t="shared" si="12"/>
        <v>91.823270378801666</v>
      </c>
      <c r="E261" s="23">
        <f t="shared" si="13"/>
        <v>4.7932703788016653</v>
      </c>
      <c r="F261" s="23">
        <f t="shared" si="14"/>
        <v>5.5076070077004085</v>
      </c>
      <c r="X261" s="11">
        <v>236</v>
      </c>
      <c r="Y261" s="11">
        <v>91.484099804654306</v>
      </c>
      <c r="Z261" s="11">
        <v>-4.5966396243189802</v>
      </c>
      <c r="AA261" s="11">
        <v>-0.80640316891366504</v>
      </c>
      <c r="AC261" s="11">
        <v>47.1</v>
      </c>
      <c r="AD261" s="11">
        <v>91.243074258728797</v>
      </c>
      <c r="AG261">
        <f t="shared" si="15"/>
        <v>91.484099804654235</v>
      </c>
    </row>
    <row r="262" spans="1:33">
      <c r="A262" s="5">
        <f>Example!A245</f>
        <v>36769</v>
      </c>
      <c r="B262" s="22">
        <f>Example!B245</f>
        <v>85.47</v>
      </c>
      <c r="C262" s="22">
        <f>Example!C245</f>
        <v>5.93969433359699E-3</v>
      </c>
      <c r="D262" s="23">
        <f t="shared" si="12"/>
        <v>91.822472460797371</v>
      </c>
      <c r="E262" s="23">
        <f t="shared" si="13"/>
        <v>6.3524724607973724</v>
      </c>
      <c r="F262" s="23">
        <f t="shared" si="14"/>
        <v>7.4324002115331371</v>
      </c>
      <c r="X262" s="11">
        <v>237</v>
      </c>
      <c r="Y262" s="11">
        <v>91.727919056015097</v>
      </c>
      <c r="Z262" s="11">
        <v>-4.0206382528035203</v>
      </c>
      <c r="AA262" s="11">
        <v>-0.705353408816907</v>
      </c>
      <c r="AC262" s="11">
        <v>47.3</v>
      </c>
      <c r="AD262" s="11">
        <v>91.303000432094805</v>
      </c>
      <c r="AG262">
        <f t="shared" si="15"/>
        <v>91.727919056015082</v>
      </c>
    </row>
    <row r="263" spans="1:33">
      <c r="A263" s="5">
        <f>Example!A246</f>
        <v>36770</v>
      </c>
      <c r="B263" s="22">
        <f>Example!B246</f>
        <v>85.15</v>
      </c>
      <c r="C263" s="22">
        <f>Example!C246</f>
        <v>3.31393018976799E-3</v>
      </c>
      <c r="D263" s="23">
        <f t="shared" si="12"/>
        <v>91.822530499891869</v>
      </c>
      <c r="E263" s="23">
        <f t="shared" si="13"/>
        <v>6.6725304998918631</v>
      </c>
      <c r="F263" s="23">
        <f t="shared" si="14"/>
        <v>7.8362072811413537</v>
      </c>
      <c r="X263" s="11">
        <v>238</v>
      </c>
      <c r="Y263" s="11">
        <v>91.675332543400998</v>
      </c>
      <c r="Z263" s="11">
        <v>-3.56361228833013</v>
      </c>
      <c r="AA263" s="11">
        <v>-0.625175884331992</v>
      </c>
      <c r="AC263" s="11">
        <v>47.5</v>
      </c>
      <c r="AD263" s="11">
        <v>91.305063374516294</v>
      </c>
      <c r="AG263">
        <f t="shared" si="15"/>
        <v>91.675332543400998</v>
      </c>
    </row>
    <row r="264" spans="1:33">
      <c r="A264" s="5">
        <f>Example!A247</f>
        <v>36771</v>
      </c>
      <c r="B264" s="22">
        <f>Example!B247</f>
        <v>85.48</v>
      </c>
      <c r="C264" s="22">
        <f>Example!C247</f>
        <v>-1.0728147628714E-2</v>
      </c>
      <c r="D264" s="23">
        <f t="shared" si="12"/>
        <v>91.822840881722414</v>
      </c>
      <c r="E264" s="23">
        <f t="shared" si="13"/>
        <v>6.3428408817224096</v>
      </c>
      <c r="F264" s="23">
        <f t="shared" si="14"/>
        <v>7.4202630810978114</v>
      </c>
      <c r="X264" s="11">
        <v>239</v>
      </c>
      <c r="Y264" s="11">
        <v>91.846677285670694</v>
      </c>
      <c r="Z264" s="11">
        <v>-3.30411429027731</v>
      </c>
      <c r="AA264" s="11">
        <v>-0.57965132181257295</v>
      </c>
      <c r="AC264" s="11">
        <v>47.7</v>
      </c>
      <c r="AD264" s="11">
        <v>91.451777915744103</v>
      </c>
      <c r="AG264">
        <f t="shared" si="15"/>
        <v>91.84667728567068</v>
      </c>
    </row>
    <row r="265" spans="1:33">
      <c r="A265" s="5">
        <f>Example!A248</f>
        <v>36772</v>
      </c>
      <c r="B265" s="22">
        <f>Example!B248</f>
        <v>84.74</v>
      </c>
      <c r="C265" s="22">
        <f>Example!C248</f>
        <v>1.2894485800953001E-2</v>
      </c>
      <c r="D265" s="23">
        <f t="shared" si="12"/>
        <v>91.822318734195463</v>
      </c>
      <c r="E265" s="23">
        <f t="shared" si="13"/>
        <v>7.0823187341954679</v>
      </c>
      <c r="F265" s="23">
        <f t="shared" si="14"/>
        <v>8.3577044302519088</v>
      </c>
      <c r="X265" s="11">
        <v>240</v>
      </c>
      <c r="Y265" s="11">
        <v>91.964118133407197</v>
      </c>
      <c r="Z265" s="11">
        <v>-3.43083908382896</v>
      </c>
      <c r="AA265" s="11">
        <v>-0.60188305704788003</v>
      </c>
      <c r="AC265" s="11">
        <v>47.9</v>
      </c>
      <c r="AD265" s="11">
        <v>91.656265189444596</v>
      </c>
      <c r="AG265">
        <f t="shared" si="15"/>
        <v>91.964118133407126</v>
      </c>
    </row>
    <row r="266" spans="1:33">
      <c r="A266" s="5">
        <f>Example!A249</f>
        <v>36773</v>
      </c>
      <c r="B266" s="22">
        <f>Example!B249</f>
        <v>84.79</v>
      </c>
      <c r="C266" s="22">
        <f>Example!C249</f>
        <v>-8.5521383036099997E-4</v>
      </c>
      <c r="D266" s="23">
        <f t="shared" si="12"/>
        <v>91.822622653387199</v>
      </c>
      <c r="E266" s="23">
        <f t="shared" si="13"/>
        <v>7.0326226533871932</v>
      </c>
      <c r="F266" s="23">
        <f t="shared" si="14"/>
        <v>8.2941651767746105</v>
      </c>
      <c r="X266" s="11">
        <v>241</v>
      </c>
      <c r="Y266" s="11">
        <v>91.786317430758402</v>
      </c>
      <c r="Z266" s="11">
        <v>-3.6514510824498401</v>
      </c>
      <c r="AA266" s="11">
        <v>-0.64058572450239304</v>
      </c>
      <c r="AC266" s="11">
        <v>48.1</v>
      </c>
      <c r="AD266" s="11">
        <v>91.770347861517706</v>
      </c>
      <c r="AG266">
        <f t="shared" si="15"/>
        <v>91.786317430758388</v>
      </c>
    </row>
    <row r="267" spans="1:33">
      <c r="A267" s="5">
        <f>Example!A250</f>
        <v>36774</v>
      </c>
      <c r="B267" s="22">
        <f>Example!B250</f>
        <v>84.06</v>
      </c>
      <c r="C267" s="22">
        <f>Example!C250</f>
        <v>-4.7662379221319997E-3</v>
      </c>
      <c r="D267" s="23">
        <f t="shared" si="12"/>
        <v>91.822709101477912</v>
      </c>
      <c r="E267" s="23">
        <f t="shared" si="13"/>
        <v>7.7627091014779097</v>
      </c>
      <c r="F267" s="23">
        <f t="shared" si="14"/>
        <v>9.2347241273827141</v>
      </c>
      <c r="X267" s="11">
        <v>242</v>
      </c>
      <c r="Y267" s="11">
        <v>91.960052133476395</v>
      </c>
      <c r="Z267" s="11">
        <v>-4.2316060405425899</v>
      </c>
      <c r="AA267" s="11">
        <v>-0.74236416155711005</v>
      </c>
      <c r="AC267" s="11">
        <v>48.3</v>
      </c>
      <c r="AD267" s="11">
        <v>92.094836475807398</v>
      </c>
      <c r="AG267">
        <f t="shared" si="15"/>
        <v>91.960052133476339</v>
      </c>
    </row>
    <row r="268" spans="1:33">
      <c r="A268" s="5">
        <f>Example!A251</f>
        <v>36775</v>
      </c>
      <c r="B268" s="22">
        <f>Example!B251</f>
        <v>83.65</v>
      </c>
      <c r="C268" s="22">
        <f>Example!C251</f>
        <v>-9.6371453129599997E-3</v>
      </c>
      <c r="D268" s="23">
        <f t="shared" si="12"/>
        <v>91.822816766538011</v>
      </c>
      <c r="E268" s="23">
        <f t="shared" si="13"/>
        <v>8.1728167665380056</v>
      </c>
      <c r="F268" s="23">
        <f t="shared" si="14"/>
        <v>9.7702531578457918</v>
      </c>
      <c r="X268" s="11">
        <v>243</v>
      </c>
      <c r="Y268" s="11">
        <v>92.191919110049696</v>
      </c>
      <c r="Z268" s="11">
        <v>-5.1596080769232602</v>
      </c>
      <c r="AA268" s="11">
        <v>-0.90516652242449702</v>
      </c>
      <c r="AC268" s="11">
        <v>48.5</v>
      </c>
      <c r="AD268" s="11">
        <v>92.1248228043344</v>
      </c>
      <c r="AG268">
        <f t="shared" si="15"/>
        <v>92.191919110049625</v>
      </c>
    </row>
    <row r="269" spans="1:33">
      <c r="A269" s="5">
        <f>Example!A252</f>
        <v>36776</v>
      </c>
      <c r="B269" s="22">
        <f>Example!B252</f>
        <v>82.74</v>
      </c>
      <c r="C269" s="22">
        <f>Example!C252</f>
        <v>1.153983054879E-2</v>
      </c>
      <c r="D269" s="23">
        <f t="shared" si="12"/>
        <v>91.82234867708442</v>
      </c>
      <c r="E269" s="23">
        <f t="shared" si="13"/>
        <v>9.0823486770844255</v>
      </c>
      <c r="F269" s="23">
        <f t="shared" si="14"/>
        <v>10.97697447073293</v>
      </c>
      <c r="X269" s="11">
        <v>244</v>
      </c>
      <c r="Y269" s="11">
        <v>91.740077626977197</v>
      </c>
      <c r="Z269" s="11">
        <v>-6.2718688826248004</v>
      </c>
      <c r="AA269" s="11">
        <v>-1.1002939876342701</v>
      </c>
      <c r="AC269" s="11">
        <v>48.7</v>
      </c>
      <c r="AD269" s="11">
        <v>92.143135952888898</v>
      </c>
      <c r="AG269">
        <f t="shared" si="15"/>
        <v>91.740077626977154</v>
      </c>
    </row>
    <row r="270" spans="1:33">
      <c r="A270" s="5">
        <f>Example!A253</f>
        <v>36777</v>
      </c>
      <c r="B270" s="22">
        <f>Example!B253</f>
        <v>83.36</v>
      </c>
      <c r="C270" s="22">
        <f>Example!C253</f>
        <v>-4.4486605276199999E-3</v>
      </c>
      <c r="D270" s="23">
        <f t="shared" si="12"/>
        <v>91.822702081843474</v>
      </c>
      <c r="E270" s="23">
        <f t="shared" si="13"/>
        <v>8.4627020818434744</v>
      </c>
      <c r="F270" s="23">
        <f t="shared" si="14"/>
        <v>10.151993860176912</v>
      </c>
      <c r="X270" s="11">
        <v>245</v>
      </c>
      <c r="Y270" s="11">
        <v>91.772943749054207</v>
      </c>
      <c r="Z270" s="11">
        <v>-6.6193599606995797</v>
      </c>
      <c r="AA270" s="11">
        <v>-1.1612554571926501</v>
      </c>
      <c r="AC270" s="11">
        <v>48.9</v>
      </c>
      <c r="AD270" s="11">
        <v>92.223639150375107</v>
      </c>
      <c r="AG270">
        <f t="shared" si="15"/>
        <v>91.772943749054136</v>
      </c>
    </row>
    <row r="271" spans="1:33">
      <c r="A271" s="5">
        <f>Example!A254</f>
        <v>36778</v>
      </c>
      <c r="B271" s="22">
        <f>Example!B254</f>
        <v>83.57</v>
      </c>
      <c r="C271" s="22">
        <f>Example!C254</f>
        <v>-5.0964402185030002E-3</v>
      </c>
      <c r="D271" s="23">
        <f t="shared" si="12"/>
        <v>91.822716400169341</v>
      </c>
      <c r="E271" s="23">
        <f t="shared" si="13"/>
        <v>8.2527164001693478</v>
      </c>
      <c r="F271" s="23">
        <f t="shared" si="14"/>
        <v>9.8752140722380624</v>
      </c>
      <c r="X271" s="11">
        <v>246</v>
      </c>
      <c r="Y271" s="11">
        <v>91.948705401097996</v>
      </c>
      <c r="Z271" s="11">
        <v>-6.4708153671985498</v>
      </c>
      <c r="AA271" s="11">
        <v>-1.1351958047695001</v>
      </c>
      <c r="AC271" s="11">
        <v>49.1</v>
      </c>
      <c r="AD271" s="11">
        <v>92.256792111163193</v>
      </c>
      <c r="AG271">
        <f t="shared" si="15"/>
        <v>91.948705401097911</v>
      </c>
    </row>
    <row r="272" spans="1:33">
      <c r="A272" s="5">
        <f>Example!A255</f>
        <v>36779</v>
      </c>
      <c r="B272" s="22">
        <f>Example!B255</f>
        <v>83.14</v>
      </c>
      <c r="C272" s="22">
        <f>Example!C255</f>
        <v>-4.7499324477250004E-3</v>
      </c>
      <c r="D272" s="23">
        <f t="shared" si="12"/>
        <v>91.822708741066648</v>
      </c>
      <c r="E272" s="23">
        <f t="shared" si="13"/>
        <v>8.6827087410666479</v>
      </c>
      <c r="F272" s="23">
        <f t="shared" si="14"/>
        <v>10.443479361398422</v>
      </c>
      <c r="X272" s="11">
        <v>247</v>
      </c>
      <c r="Y272" s="11">
        <v>91.653026005862102</v>
      </c>
      <c r="Z272" s="11">
        <v>-6.9124464686934504</v>
      </c>
      <c r="AA272" s="11">
        <v>-1.2126725592777601</v>
      </c>
      <c r="AC272" s="11">
        <v>49.3</v>
      </c>
      <c r="AD272" s="11">
        <v>92.327610384407507</v>
      </c>
      <c r="AG272">
        <f t="shared" si="15"/>
        <v>91.653026005862102</v>
      </c>
    </row>
    <row r="273" spans="1:33">
      <c r="A273" s="5">
        <f>Example!A256</f>
        <v>36780</v>
      </c>
      <c r="B273" s="22">
        <f>Example!B256</f>
        <v>82.62</v>
      </c>
      <c r="C273" s="22">
        <f>Example!C256</f>
        <v>-7.9142806400139994E-3</v>
      </c>
      <c r="D273" s="23">
        <f t="shared" si="12"/>
        <v>91.822778684859657</v>
      </c>
      <c r="E273" s="23">
        <f t="shared" si="13"/>
        <v>9.202778684859652</v>
      </c>
      <c r="F273" s="23">
        <f t="shared" si="14"/>
        <v>11.13868153577784</v>
      </c>
      <c r="X273" s="11">
        <v>248</v>
      </c>
      <c r="Y273" s="11">
        <v>91.825128023351596</v>
      </c>
      <c r="Z273" s="11">
        <v>-7.0368882345243602</v>
      </c>
      <c r="AA273" s="11">
        <v>-1.23450377566905</v>
      </c>
      <c r="AC273" s="11">
        <v>49.5</v>
      </c>
      <c r="AD273" s="11">
        <v>92.347444636660796</v>
      </c>
      <c r="AG273">
        <f t="shared" si="15"/>
        <v>91.825128023351624</v>
      </c>
    </row>
    <row r="274" spans="1:33">
      <c r="A274" s="5">
        <f>Example!A257</f>
        <v>36781</v>
      </c>
      <c r="B274" s="22">
        <f>Example!B257</f>
        <v>82.1</v>
      </c>
      <c r="C274" s="22">
        <f>Example!C257</f>
        <v>-1.6931185994050999E-2</v>
      </c>
      <c r="D274" s="23">
        <f t="shared" si="12"/>
        <v>91.822977991801679</v>
      </c>
      <c r="E274" s="23">
        <f t="shared" si="13"/>
        <v>9.7229779918016845</v>
      </c>
      <c r="F274" s="23">
        <f t="shared" si="14"/>
        <v>11.842847736664659</v>
      </c>
      <c r="X274" s="11">
        <v>249</v>
      </c>
      <c r="Y274" s="11">
        <v>91.874081466313498</v>
      </c>
      <c r="Z274" s="11">
        <v>-7.8114792098591002</v>
      </c>
      <c r="AA274" s="11">
        <v>-1.3703927441705499</v>
      </c>
      <c r="AC274" s="11">
        <v>49.7</v>
      </c>
      <c r="AD274" s="11">
        <v>92.396057629481504</v>
      </c>
      <c r="AG274">
        <f t="shared" si="15"/>
        <v>91.874081466313456</v>
      </c>
    </row>
    <row r="275" spans="1:33">
      <c r="A275" s="5">
        <f>Example!A258</f>
        <v>36782</v>
      </c>
      <c r="B275" s="22">
        <f>Example!B258</f>
        <v>81.680000000000007</v>
      </c>
      <c r="C275" s="22">
        <f>Example!C258</f>
        <v>-7.41162924358199E-3</v>
      </c>
      <c r="D275" s="23">
        <f t="shared" ref="D275:D338" si="16">-0.0221036968*C275+91.82260375</f>
        <v>91.822767574405589</v>
      </c>
      <c r="E275" s="23">
        <f t="shared" ref="E275:E338" si="17">D275 - B275</f>
        <v>10.142767574405582</v>
      </c>
      <c r="F275" s="23">
        <f t="shared" ref="F275:F338" si="18">100*(E275/B275)</f>
        <v>12.417688019595472</v>
      </c>
      <c r="X275" s="11">
        <v>250</v>
      </c>
      <c r="Y275" s="11">
        <v>91.935049560995097</v>
      </c>
      <c r="Z275" s="11">
        <v>-8.28843555866254</v>
      </c>
      <c r="AA275" s="11">
        <v>-1.4540667196272601</v>
      </c>
      <c r="AC275" s="11">
        <v>49.9</v>
      </c>
      <c r="AD275" s="11">
        <v>92.464692876182397</v>
      </c>
      <c r="AG275">
        <f t="shared" si="15"/>
        <v>91.935049560995097</v>
      </c>
    </row>
    <row r="276" spans="1:33">
      <c r="A276" s="5">
        <f>Example!A259</f>
        <v>36783</v>
      </c>
      <c r="B276" s="22">
        <f>Example!B259</f>
        <v>81.06</v>
      </c>
      <c r="C276" s="22">
        <f>Example!C259</f>
        <v>-8.8765147109929905E-3</v>
      </c>
      <c r="D276" s="23">
        <f t="shared" si="16"/>
        <v>91.822799953789811</v>
      </c>
      <c r="E276" s="23">
        <f t="shared" si="17"/>
        <v>10.762799953789809</v>
      </c>
      <c r="F276" s="23">
        <f t="shared" si="18"/>
        <v>13.27757211175649</v>
      </c>
      <c r="X276" s="11">
        <v>251</v>
      </c>
      <c r="Y276" s="11">
        <v>91.669981932766106</v>
      </c>
      <c r="Z276" s="11">
        <v>-8.9315300543987206</v>
      </c>
      <c r="AA276" s="11">
        <v>-1.5668868407716099</v>
      </c>
      <c r="AC276" s="11">
        <v>50.1</v>
      </c>
      <c r="AD276" s="11">
        <v>92.505619337383905</v>
      </c>
      <c r="AG276">
        <f t="shared" si="15"/>
        <v>91.669981932766078</v>
      </c>
    </row>
    <row r="277" spans="1:33">
      <c r="A277" s="5">
        <f>Example!A260</f>
        <v>36784</v>
      </c>
      <c r="B277" s="22">
        <f>Example!B260</f>
        <v>80.92</v>
      </c>
      <c r="C277" s="22">
        <f>Example!C260</f>
        <v>6.9438462438549996E-3</v>
      </c>
      <c r="D277" s="23">
        <f t="shared" si="16"/>
        <v>91.822450265328001</v>
      </c>
      <c r="E277" s="23">
        <f t="shared" si="17"/>
        <v>10.902450265328</v>
      </c>
      <c r="F277" s="23">
        <f t="shared" si="18"/>
        <v>13.473121929471082</v>
      </c>
      <c r="X277" s="11">
        <v>252</v>
      </c>
      <c r="Y277" s="11">
        <v>91.870106418729193</v>
      </c>
      <c r="Z277" s="11">
        <v>-8.5058262155887796</v>
      </c>
      <c r="AA277" s="11">
        <v>-1.4922042568207501</v>
      </c>
      <c r="AC277" s="11">
        <v>50.3</v>
      </c>
      <c r="AD277" s="11">
        <v>92.519531678434703</v>
      </c>
      <c r="AG277">
        <f t="shared" si="15"/>
        <v>91.870106418729137</v>
      </c>
    </row>
    <row r="278" spans="1:33">
      <c r="A278" s="5">
        <f>Example!A261</f>
        <v>36785</v>
      </c>
      <c r="B278" s="22">
        <f>Example!B261</f>
        <v>80.930000000000007</v>
      </c>
      <c r="C278" s="22">
        <f>Example!C261</f>
        <v>-1.3177830439543899E-2</v>
      </c>
      <c r="D278" s="23">
        <f t="shared" si="16"/>
        <v>91.822895028768514</v>
      </c>
      <c r="E278" s="23">
        <f t="shared" si="17"/>
        <v>10.892895028768507</v>
      </c>
      <c r="F278" s="23">
        <f t="shared" si="18"/>
        <v>13.459650350634506</v>
      </c>
      <c r="X278" s="11">
        <v>253</v>
      </c>
      <c r="Y278" s="11">
        <v>91.878214537064807</v>
      </c>
      <c r="Z278" s="11">
        <v>-8.3118882949484707</v>
      </c>
      <c r="AA278" s="11">
        <v>-1.4581811080514899</v>
      </c>
      <c r="AC278" s="11">
        <v>50.5</v>
      </c>
      <c r="AD278" s="11">
        <v>92.548881011863699</v>
      </c>
      <c r="AG278">
        <f t="shared" si="15"/>
        <v>91.878214537064736</v>
      </c>
    </row>
    <row r="279" spans="1:33">
      <c r="A279" s="5">
        <f>Example!A262</f>
        <v>36786</v>
      </c>
      <c r="B279" s="22">
        <f>Example!B262</f>
        <v>79.41</v>
      </c>
      <c r="C279" s="22">
        <f>Example!C262</f>
        <v>6.8255535358499996E-3</v>
      </c>
      <c r="D279" s="23">
        <f t="shared" si="16"/>
        <v>91.822452880034149</v>
      </c>
      <c r="E279" s="23">
        <f t="shared" si="17"/>
        <v>12.412452880034152</v>
      </c>
      <c r="F279" s="23">
        <f t="shared" si="18"/>
        <v>15.63084357138163</v>
      </c>
      <c r="X279" s="11">
        <v>254</v>
      </c>
      <c r="Y279" s="11">
        <v>91.873877374215695</v>
      </c>
      <c r="Z279" s="11">
        <v>-8.7362288383993096</v>
      </c>
      <c r="AA279" s="11">
        <v>-1.53262452474375</v>
      </c>
      <c r="AC279" s="11">
        <v>50.7</v>
      </c>
      <c r="AD279" s="11">
        <v>92.655785500487696</v>
      </c>
      <c r="AG279">
        <f t="shared" si="15"/>
        <v>91.873877374215681</v>
      </c>
    </row>
    <row r="280" spans="1:33">
      <c r="A280" s="5">
        <f>Example!A263</f>
        <v>36787</v>
      </c>
      <c r="B280" s="22">
        <f>Example!B263</f>
        <v>80.33</v>
      </c>
      <c r="C280" s="22">
        <f>Example!C263</f>
        <v>-5.2298262024909996E-3</v>
      </c>
      <c r="D280" s="23">
        <f t="shared" si="16"/>
        <v>91.822719348492697</v>
      </c>
      <c r="E280" s="23">
        <f t="shared" si="17"/>
        <v>11.492719348492699</v>
      </c>
      <c r="F280" s="23">
        <f t="shared" si="18"/>
        <v>14.306883292036224</v>
      </c>
      <c r="X280" s="11">
        <v>255</v>
      </c>
      <c r="Y280" s="11">
        <v>91.913484836381102</v>
      </c>
      <c r="Z280" s="11">
        <v>-9.2924061216778693</v>
      </c>
      <c r="AA280" s="11">
        <v>-1.6301964817318</v>
      </c>
      <c r="AC280" s="11">
        <v>50.9</v>
      </c>
      <c r="AD280" s="11">
        <v>92.699694127736905</v>
      </c>
      <c r="AG280">
        <f t="shared" si="15"/>
        <v>91.913484836381031</v>
      </c>
    </row>
    <row r="281" spans="1:33">
      <c r="A281" s="5">
        <f>Example!A264</f>
        <v>36788</v>
      </c>
      <c r="B281" s="22">
        <f>Example!B264</f>
        <v>80.45</v>
      </c>
      <c r="C281" s="22">
        <f>Example!C264</f>
        <v>-8.1841808539199999E-3</v>
      </c>
      <c r="D281" s="23">
        <f t="shared" si="16"/>
        <v>91.822784650652153</v>
      </c>
      <c r="E281" s="23">
        <f t="shared" si="17"/>
        <v>11.37278465065215</v>
      </c>
      <c r="F281" s="23">
        <f t="shared" si="18"/>
        <v>14.136463207771472</v>
      </c>
      <c r="X281" s="11">
        <v>256</v>
      </c>
      <c r="Y281" s="11">
        <v>92.0263474911701</v>
      </c>
      <c r="Z281" s="11">
        <v>-9.9269239741414896</v>
      </c>
      <c r="AA281" s="11">
        <v>-1.7415119749568599</v>
      </c>
      <c r="AC281" s="11">
        <v>51.1</v>
      </c>
      <c r="AD281" s="11">
        <v>92.732235401511701</v>
      </c>
      <c r="AG281">
        <f t="shared" si="15"/>
        <v>92.026347491170043</v>
      </c>
    </row>
    <row r="282" spans="1:33">
      <c r="A282" s="5">
        <f>Example!A265</f>
        <v>36789</v>
      </c>
      <c r="B282" s="22">
        <f>Example!B265</f>
        <v>80.02</v>
      </c>
      <c r="C282" s="22">
        <f>Example!C265</f>
        <v>-1.7729964562220001E-3</v>
      </c>
      <c r="D282" s="23">
        <f t="shared" si="16"/>
        <v>91.822642939776088</v>
      </c>
      <c r="E282" s="23">
        <f t="shared" si="17"/>
        <v>11.802642939776092</v>
      </c>
      <c r="F282" s="23">
        <f t="shared" si="18"/>
        <v>14.749616270652451</v>
      </c>
      <c r="X282" s="11">
        <v>257</v>
      </c>
      <c r="Y282" s="11">
        <v>91.907193257529201</v>
      </c>
      <c r="Z282" s="11">
        <v>-10.230681199728799</v>
      </c>
      <c r="AA282" s="11">
        <v>-1.7948010751069201</v>
      </c>
      <c r="AC282" s="11">
        <v>51.3</v>
      </c>
      <c r="AD282" s="11">
        <v>92.8598211232203</v>
      </c>
      <c r="AG282">
        <f t="shared" ref="AG282:AG345" si="19">-12.5167837919572*C275+91.8144234967411</f>
        <v>91.907193257529158</v>
      </c>
    </row>
    <row r="283" spans="1:33">
      <c r="A283" s="5">
        <f>Example!A266</f>
        <v>36790</v>
      </c>
      <c r="B283" s="22">
        <f>Example!B266</f>
        <v>80.010000000000005</v>
      </c>
      <c r="C283" s="22">
        <f>Example!C266</f>
        <v>3.2502083215099902E-4</v>
      </c>
      <c r="D283" s="23">
        <f t="shared" si="16"/>
        <v>91.822596565838069</v>
      </c>
      <c r="E283" s="23">
        <f t="shared" si="17"/>
        <v>11.812596565838064</v>
      </c>
      <c r="F283" s="23">
        <f t="shared" si="18"/>
        <v>14.763900219770107</v>
      </c>
      <c r="X283" s="11">
        <v>258</v>
      </c>
      <c r="Y283" s="11">
        <v>91.925528912204797</v>
      </c>
      <c r="Z283" s="11">
        <v>-10.862793482873</v>
      </c>
      <c r="AA283" s="11">
        <v>-1.9056945516239601</v>
      </c>
      <c r="AC283" s="11">
        <v>51.5</v>
      </c>
      <c r="AD283" s="11">
        <v>92.902288678523306</v>
      </c>
      <c r="AG283">
        <f t="shared" si="19"/>
        <v>91.925528912204726</v>
      </c>
    </row>
    <row r="284" spans="1:33">
      <c r="A284" s="5">
        <f>Example!A267</f>
        <v>36791</v>
      </c>
      <c r="B284" s="22">
        <f>Example!B267</f>
        <v>80.09</v>
      </c>
      <c r="C284" s="22">
        <f>Example!C267</f>
        <v>1.0127151774399999E-3</v>
      </c>
      <c r="D284" s="23">
        <f t="shared" si="16"/>
        <v>91.82258136525077</v>
      </c>
      <c r="E284" s="23">
        <f t="shared" si="17"/>
        <v>11.732581365250766</v>
      </c>
      <c r="F284" s="23">
        <f t="shared" si="18"/>
        <v>14.649246304470928</v>
      </c>
      <c r="X284" s="11">
        <v>259</v>
      </c>
      <c r="Y284" s="11">
        <v>91.727508874622202</v>
      </c>
      <c r="Z284" s="11">
        <v>-10.806871602841101</v>
      </c>
      <c r="AA284" s="11">
        <v>-1.8958839976203901</v>
      </c>
      <c r="AC284" s="11">
        <v>51.7</v>
      </c>
      <c r="AD284" s="11">
        <v>92.922049854474096</v>
      </c>
      <c r="AG284">
        <f t="shared" si="19"/>
        <v>91.727508874622174</v>
      </c>
    </row>
    <row r="285" spans="1:33">
      <c r="A285" s="5">
        <f>Example!A268</f>
        <v>36792</v>
      </c>
      <c r="B285" s="22">
        <f>Example!B268</f>
        <v>80.8</v>
      </c>
      <c r="C285" s="22">
        <f>Example!C268</f>
        <v>5.7596126652650001E-3</v>
      </c>
      <c r="D285" s="23">
        <f t="shared" si="16"/>
        <v>91.822476441267966</v>
      </c>
      <c r="E285" s="23">
        <f t="shared" si="17"/>
        <v>11.022476441267969</v>
      </c>
      <c r="F285" s="23">
        <f t="shared" si="18"/>
        <v>13.641678763945505</v>
      </c>
      <c r="X285" s="11">
        <v>260</v>
      </c>
      <c r="Y285" s="11">
        <v>91.979367551199999</v>
      </c>
      <c r="Z285" s="11">
        <v>-11.0483962262568</v>
      </c>
      <c r="AA285" s="11">
        <v>-1.93825543362826</v>
      </c>
      <c r="AC285" s="11">
        <v>51.9</v>
      </c>
      <c r="AD285" s="11">
        <v>92.975069173496095</v>
      </c>
      <c r="AG285">
        <f t="shared" si="19"/>
        <v>91.979367551199942</v>
      </c>
    </row>
    <row r="286" spans="1:33">
      <c r="A286" s="5">
        <f>Example!A269</f>
        <v>36793</v>
      </c>
      <c r="B286" s="22">
        <f>Example!B269</f>
        <v>80.89</v>
      </c>
      <c r="C286" s="22">
        <f>Example!C269</f>
        <v>2.1037695030959999E-3</v>
      </c>
      <c r="D286" s="23">
        <f t="shared" si="16"/>
        <v>91.822557248916766</v>
      </c>
      <c r="E286" s="23">
        <f t="shared" si="17"/>
        <v>10.932557248916766</v>
      </c>
      <c r="F286" s="23">
        <f t="shared" si="18"/>
        <v>13.515338421209997</v>
      </c>
      <c r="X286" s="11">
        <v>261</v>
      </c>
      <c r="Y286" s="11">
        <v>91.728989518872496</v>
      </c>
      <c r="Z286" s="11">
        <v>-12.317712417912</v>
      </c>
      <c r="AA286" s="11">
        <v>-2.1609356267608302</v>
      </c>
      <c r="AC286" s="11">
        <v>52.1</v>
      </c>
      <c r="AD286" s="11">
        <v>93.131251780927101</v>
      </c>
      <c r="AG286">
        <f t="shared" si="19"/>
        <v>91.728989518872439</v>
      </c>
    </row>
    <row r="287" spans="1:33">
      <c r="A287" s="5">
        <f>Example!A270</f>
        <v>36794</v>
      </c>
      <c r="B287" s="22">
        <f>Example!B270</f>
        <v>81.099999999999994</v>
      </c>
      <c r="C287" s="22">
        <f>Example!C270</f>
        <v>-1.5563143701478E-2</v>
      </c>
      <c r="D287" s="23">
        <f t="shared" si="16"/>
        <v>91.822947753009629</v>
      </c>
      <c r="E287" s="23">
        <f t="shared" si="17"/>
        <v>10.722947753009635</v>
      </c>
      <c r="F287" s="23">
        <f t="shared" si="18"/>
        <v>13.22188378916108</v>
      </c>
      <c r="X287" s="11">
        <v>262</v>
      </c>
      <c r="Y287" s="11">
        <v>91.879884100587205</v>
      </c>
      <c r="Z287" s="11">
        <v>-11.553533881960799</v>
      </c>
      <c r="AA287" s="11">
        <v>-2.0268733457530801</v>
      </c>
      <c r="AC287" s="11">
        <v>52.3</v>
      </c>
      <c r="AD287" s="11">
        <v>93.156534763635804</v>
      </c>
      <c r="AG287">
        <f t="shared" si="19"/>
        <v>91.879884100587191</v>
      </c>
    </row>
    <row r="288" spans="1:33">
      <c r="A288" s="5">
        <f>Example!A271</f>
        <v>36795</v>
      </c>
      <c r="B288" s="22">
        <f>Example!B271</f>
        <v>80.37</v>
      </c>
      <c r="C288" s="22">
        <f>Example!C271</f>
        <v>-6.9331525269369903E-3</v>
      </c>
      <c r="D288" s="23">
        <f t="shared" si="16"/>
        <v>91.822756998301315</v>
      </c>
      <c r="E288" s="23">
        <f t="shared" si="17"/>
        <v>11.452756998301311</v>
      </c>
      <c r="F288" s="23">
        <f t="shared" si="18"/>
        <v>14.2500398137381</v>
      </c>
      <c r="X288" s="11">
        <v>263</v>
      </c>
      <c r="Y288" s="11">
        <v>91.916863119003906</v>
      </c>
      <c r="Z288" s="11">
        <v>-11.4671174554932</v>
      </c>
      <c r="AA288" s="11">
        <v>-2.0117130360823001</v>
      </c>
      <c r="AC288" s="11">
        <v>52.5</v>
      </c>
      <c r="AD288" s="11">
        <v>93.179652668728806</v>
      </c>
      <c r="AG288">
        <f t="shared" si="19"/>
        <v>91.916863119003892</v>
      </c>
    </row>
    <row r="289" spans="1:33">
      <c r="A289" s="5">
        <f>Example!A272</f>
        <v>36796</v>
      </c>
      <c r="B289" s="22">
        <f>Example!B272</f>
        <v>79.849999999999994</v>
      </c>
      <c r="C289" s="22">
        <f>Example!C272</f>
        <v>1.6246090798682999E-2</v>
      </c>
      <c r="D289" s="23">
        <f t="shared" si="16"/>
        <v>91.822244651334799</v>
      </c>
      <c r="E289" s="23">
        <f t="shared" si="17"/>
        <v>11.972244651334805</v>
      </c>
      <c r="F289" s="23">
        <f t="shared" si="18"/>
        <v>14.993418473806894</v>
      </c>
      <c r="X289" s="11">
        <v>264</v>
      </c>
      <c r="Y289" s="11">
        <v>91.836615710047596</v>
      </c>
      <c r="Z289" s="11">
        <v>-11.8132753771481</v>
      </c>
      <c r="AA289" s="11">
        <v>-2.0724406257524199</v>
      </c>
      <c r="AC289" s="11">
        <v>52.7</v>
      </c>
      <c r="AD289" s="11">
        <v>93.330659188636304</v>
      </c>
      <c r="AG289">
        <f t="shared" si="19"/>
        <v>91.836615710047539</v>
      </c>
    </row>
    <row r="290" spans="1:33">
      <c r="A290" s="5">
        <f>Example!A273</f>
        <v>36797</v>
      </c>
      <c r="B290" s="22">
        <f>Example!B273</f>
        <v>80.69</v>
      </c>
      <c r="C290" s="22">
        <f>Example!C273</f>
        <v>-1.2066553732809999E-3</v>
      </c>
      <c r="D290" s="23">
        <f t="shared" si="16"/>
        <v>91.822630421544517</v>
      </c>
      <c r="E290" s="23">
        <f t="shared" si="17"/>
        <v>11.132630421544519</v>
      </c>
      <c r="F290" s="23">
        <f t="shared" si="18"/>
        <v>13.796790707082065</v>
      </c>
      <c r="X290" s="11">
        <v>265</v>
      </c>
      <c r="Y290" s="11">
        <v>91.810355281257202</v>
      </c>
      <c r="Z290" s="11">
        <v>-11.8041105016271</v>
      </c>
      <c r="AA290" s="11">
        <v>-2.0708328023712501</v>
      </c>
      <c r="AC290" s="11">
        <v>52.9</v>
      </c>
      <c r="AD290" s="11">
        <v>93.381688867898603</v>
      </c>
      <c r="AG290">
        <f t="shared" si="19"/>
        <v>91.810355281257188</v>
      </c>
    </row>
    <row r="291" spans="1:33">
      <c r="A291" s="5">
        <f>Example!A274</f>
        <v>36798</v>
      </c>
      <c r="B291" s="22">
        <f>Example!B274</f>
        <v>80.849999999999994</v>
      </c>
      <c r="C291" s="22">
        <f>Example!C274</f>
        <v>-2.3485817363239E-2</v>
      </c>
      <c r="D291" s="23">
        <f t="shared" si="16"/>
        <v>91.823122873386097</v>
      </c>
      <c r="E291" s="23">
        <f t="shared" si="17"/>
        <v>10.973122873386103</v>
      </c>
      <c r="F291" s="23">
        <f t="shared" si="18"/>
        <v>13.572198977595676</v>
      </c>
      <c r="X291" s="11">
        <v>266</v>
      </c>
      <c r="Y291" s="11">
        <v>91.801747559822303</v>
      </c>
      <c r="Z291" s="11">
        <v>-11.7149365509619</v>
      </c>
      <c r="AA291" s="11">
        <v>-2.0551887314241699</v>
      </c>
      <c r="AC291" s="11">
        <v>53.1</v>
      </c>
      <c r="AD291" s="11">
        <v>93.455414982919706</v>
      </c>
      <c r="AG291">
        <f t="shared" si="19"/>
        <v>91.801747559822246</v>
      </c>
    </row>
    <row r="292" spans="1:33">
      <c r="A292" s="5">
        <f>Example!A275</f>
        <v>36799</v>
      </c>
      <c r="B292" s="22">
        <f>Example!B275</f>
        <v>79.7</v>
      </c>
      <c r="C292" s="22">
        <f>Example!C275</f>
        <v>1.6725726665759999E-3</v>
      </c>
      <c r="D292" s="23">
        <f t="shared" si="16"/>
        <v>91.822566779960894</v>
      </c>
      <c r="E292" s="23">
        <f t="shared" si="17"/>
        <v>12.122566779960891</v>
      </c>
      <c r="F292" s="23">
        <f t="shared" si="18"/>
        <v>15.210246900829224</v>
      </c>
      <c r="X292" s="11">
        <v>267</v>
      </c>
      <c r="Y292" s="11">
        <v>91.742331670284599</v>
      </c>
      <c r="Z292" s="11">
        <v>-10.9462344030719</v>
      </c>
      <c r="AA292" s="11">
        <v>-1.9203328587275801</v>
      </c>
      <c r="AC292" s="11">
        <v>53.3</v>
      </c>
      <c r="AD292" s="11">
        <v>93.4574835124386</v>
      </c>
      <c r="AG292">
        <f t="shared" si="19"/>
        <v>91.742331670284557</v>
      </c>
    </row>
    <row r="293" spans="1:33">
      <c r="A293" s="5">
        <f>Example!A276</f>
        <v>36800</v>
      </c>
      <c r="B293" s="22">
        <f>Example!B276</f>
        <v>80.739999999999995</v>
      </c>
      <c r="C293" s="22">
        <f>Example!C276</f>
        <v>1.6999647012314999E-2</v>
      </c>
      <c r="D293" s="23">
        <f t="shared" si="16"/>
        <v>91.822227994956734</v>
      </c>
      <c r="E293" s="23">
        <f t="shared" si="17"/>
        <v>11.082227994956739</v>
      </c>
      <c r="F293" s="23">
        <f t="shared" si="18"/>
        <v>13.72582114807622</v>
      </c>
      <c r="X293" s="11">
        <v>268</v>
      </c>
      <c r="Y293" s="11">
        <v>91.788091068722807</v>
      </c>
      <c r="Z293" s="11">
        <v>-10.893837046061799</v>
      </c>
      <c r="AA293" s="11">
        <v>-1.91114062305348</v>
      </c>
      <c r="AC293" s="11">
        <v>53.5</v>
      </c>
      <c r="AD293" s="11">
        <v>93.463126973022099</v>
      </c>
      <c r="AG293">
        <f t="shared" si="19"/>
        <v>91.788091068722736</v>
      </c>
    </row>
    <row r="294" spans="1:33">
      <c r="A294" s="5">
        <f>Example!A277</f>
        <v>36801</v>
      </c>
      <c r="B294" s="22">
        <f>Example!B277</f>
        <v>80.290000000000006</v>
      </c>
      <c r="C294" s="22">
        <f>Example!C277</f>
        <v>1.1688988118318E-2</v>
      </c>
      <c r="D294" s="23">
        <f t="shared" si="16"/>
        <v>91.822345380150736</v>
      </c>
      <c r="E294" s="23">
        <f t="shared" si="17"/>
        <v>11.53234538015073</v>
      </c>
      <c r="F294" s="23">
        <f t="shared" si="18"/>
        <v>14.363364528771614</v>
      </c>
      <c r="X294" s="11">
        <v>269</v>
      </c>
      <c r="Y294" s="11">
        <v>92.009224001575703</v>
      </c>
      <c r="Z294" s="11">
        <v>-10.912596683366701</v>
      </c>
      <c r="AA294" s="11">
        <v>-1.9144316861358099</v>
      </c>
      <c r="AC294" s="11">
        <v>53.7</v>
      </c>
      <c r="AD294" s="11">
        <v>93.495644993194702</v>
      </c>
      <c r="AG294">
        <f t="shared" si="19"/>
        <v>92.00922400157566</v>
      </c>
    </row>
    <row r="295" spans="1:33">
      <c r="A295" s="5">
        <f>Example!A278</f>
        <v>36802</v>
      </c>
      <c r="B295" s="22">
        <f>Example!B278</f>
        <v>81.36</v>
      </c>
      <c r="C295" s="22">
        <f>Example!C278</f>
        <v>5.5337899870499998E-4</v>
      </c>
      <c r="D295" s="23">
        <f t="shared" si="16"/>
        <v>91.822591518278401</v>
      </c>
      <c r="E295" s="23">
        <f t="shared" si="17"/>
        <v>10.462591518278401</v>
      </c>
      <c r="F295" s="23">
        <f t="shared" si="18"/>
        <v>12.859625759929205</v>
      </c>
      <c r="X295" s="11">
        <v>270</v>
      </c>
      <c r="Y295" s="11">
        <v>91.901204267917507</v>
      </c>
      <c r="Z295" s="11">
        <v>-11.5348348600898</v>
      </c>
      <c r="AA295" s="11">
        <v>-2.0235929166298998</v>
      </c>
      <c r="AC295" s="11">
        <v>53.9</v>
      </c>
      <c r="AD295" s="11">
        <v>93.500667776183207</v>
      </c>
      <c r="AG295">
        <f t="shared" si="19"/>
        <v>91.901204267917436</v>
      </c>
    </row>
    <row r="296" spans="1:33">
      <c r="A296" s="5">
        <f>Example!A279</f>
        <v>36803</v>
      </c>
      <c r="B296" s="22">
        <f>Example!B279</f>
        <v>80.930000000000007</v>
      </c>
      <c r="C296" s="22">
        <f>Example!C279</f>
        <v>2.178807792466E-3</v>
      </c>
      <c r="D296" s="23">
        <f t="shared" si="16"/>
        <v>91.822555590293163</v>
      </c>
      <c r="E296" s="23">
        <f t="shared" si="17"/>
        <v>10.892555590293156</v>
      </c>
      <c r="F296" s="23">
        <f t="shared" si="18"/>
        <v>13.45923092832467</v>
      </c>
      <c r="X296" s="11">
        <v>271</v>
      </c>
      <c r="Y296" s="11">
        <v>91.611074690749504</v>
      </c>
      <c r="Z296" s="11">
        <v>-11.760579247291201</v>
      </c>
      <c r="AA296" s="11">
        <v>-2.06319597540366</v>
      </c>
      <c r="AC296" s="11">
        <v>54.1</v>
      </c>
      <c r="AD296" s="11">
        <v>93.570496007126906</v>
      </c>
      <c r="AG296">
        <f t="shared" si="19"/>
        <v>91.611074690749476</v>
      </c>
    </row>
    <row r="297" spans="1:33">
      <c r="A297" s="5">
        <f>Example!A280</f>
        <v>36804</v>
      </c>
      <c r="B297" s="22">
        <f>Example!B280</f>
        <v>80.72</v>
      </c>
      <c r="C297" s="22">
        <f>Example!C280</f>
        <v>6.4557475602719898E-3</v>
      </c>
      <c r="D297" s="23">
        <f t="shared" si="16"/>
        <v>91.822461054113305</v>
      </c>
      <c r="E297" s="23">
        <f t="shared" si="17"/>
        <v>11.102461054113306</v>
      </c>
      <c r="F297" s="23">
        <f t="shared" si="18"/>
        <v>13.754287728088832</v>
      </c>
      <c r="X297" s="11">
        <v>272</v>
      </c>
      <c r="Y297" s="11">
        <v>91.829526941159898</v>
      </c>
      <c r="Z297" s="11">
        <v>-11.1356160902581</v>
      </c>
      <c r="AA297" s="11">
        <v>-1.9535566929114101</v>
      </c>
      <c r="AC297" s="11">
        <v>54.3</v>
      </c>
      <c r="AD297" s="11">
        <v>93.590005919642493</v>
      </c>
      <c r="AG297">
        <f t="shared" si="19"/>
        <v>91.829526941159855</v>
      </c>
    </row>
    <row r="298" spans="1:33">
      <c r="A298" s="5">
        <f>Example!A281</f>
        <v>36805</v>
      </c>
      <c r="B298" s="22">
        <f>Example!B281</f>
        <v>81.25</v>
      </c>
      <c r="C298" s="22">
        <f>Example!C281</f>
        <v>-1.582610800736E-3</v>
      </c>
      <c r="D298" s="23">
        <f t="shared" si="16"/>
        <v>91.82263873154929</v>
      </c>
      <c r="E298" s="23">
        <f t="shared" si="17"/>
        <v>10.57263873154929</v>
      </c>
      <c r="F298" s="23">
        <f t="shared" si="18"/>
        <v>13.012478438829895</v>
      </c>
      <c r="X298" s="11">
        <v>273</v>
      </c>
      <c r="Y298" s="11">
        <v>92.108390394854197</v>
      </c>
      <c r="Z298" s="11">
        <v>-11.2592758589964</v>
      </c>
      <c r="AA298" s="11">
        <v>-1.97525072105539</v>
      </c>
      <c r="AC298" s="11">
        <v>54.5</v>
      </c>
      <c r="AD298" s="11">
        <v>93.7412773008854</v>
      </c>
      <c r="AG298">
        <f t="shared" si="19"/>
        <v>92.108390394854155</v>
      </c>
    </row>
    <row r="299" spans="1:33">
      <c r="A299" s="5">
        <f>Example!A282</f>
        <v>36806</v>
      </c>
      <c r="B299" s="22">
        <f>Example!B282</f>
        <v>81.59</v>
      </c>
      <c r="C299" s="22">
        <f>Example!C282</f>
        <v>-4.8882100727199998E-3</v>
      </c>
      <c r="D299" s="23">
        <f t="shared" si="16"/>
        <v>91.822711797513335</v>
      </c>
      <c r="E299" s="23">
        <f t="shared" si="17"/>
        <v>10.232711797513332</v>
      </c>
      <c r="F299" s="23">
        <f t="shared" si="18"/>
        <v>12.541624950990723</v>
      </c>
      <c r="X299" s="11">
        <v>274</v>
      </c>
      <c r="Y299" s="11">
        <v>91.793488266297302</v>
      </c>
      <c r="Z299" s="11">
        <v>-12.0930947364142</v>
      </c>
      <c r="AA299" s="11">
        <v>-2.1215302295668499</v>
      </c>
      <c r="AC299" s="11">
        <v>54.7</v>
      </c>
      <c r="AD299" s="11">
        <v>93.765896482768298</v>
      </c>
      <c r="AG299">
        <f t="shared" si="19"/>
        <v>91.793488266297231</v>
      </c>
    </row>
    <row r="300" spans="1:33">
      <c r="A300" s="5">
        <f>Example!A283</f>
        <v>36807</v>
      </c>
      <c r="B300" s="22">
        <f>Example!B283</f>
        <v>81.98</v>
      </c>
      <c r="C300" s="22">
        <f>Example!C283</f>
        <v>1.6321222776583998E-2</v>
      </c>
      <c r="D300" s="23">
        <f t="shared" si="16"/>
        <v>91.822242990640333</v>
      </c>
      <c r="E300" s="23">
        <f t="shared" si="17"/>
        <v>9.8422429906403295</v>
      </c>
      <c r="F300" s="23">
        <f t="shared" si="18"/>
        <v>12.005663565065051</v>
      </c>
      <c r="X300" s="11">
        <v>275</v>
      </c>
      <c r="Y300" s="11">
        <v>91.601642590548394</v>
      </c>
      <c r="Z300" s="11">
        <v>-10.861820468662501</v>
      </c>
      <c r="AA300" s="11">
        <v>-1.90552385263364</v>
      </c>
      <c r="AC300" s="11">
        <v>54.9</v>
      </c>
      <c r="AD300" s="11">
        <v>93.856123806899404</v>
      </c>
      <c r="AG300">
        <f t="shared" si="19"/>
        <v>91.601642590548366</v>
      </c>
    </row>
    <row r="301" spans="1:33">
      <c r="A301" s="5">
        <f>Example!A284</f>
        <v>36808</v>
      </c>
      <c r="B301" s="22">
        <f>Example!B284</f>
        <v>82.09</v>
      </c>
      <c r="C301" s="22">
        <f>Example!C284</f>
        <v>-4.0122548718129897E-3</v>
      </c>
      <c r="D301" s="23">
        <f t="shared" si="16"/>
        <v>91.822692435665175</v>
      </c>
      <c r="E301" s="23">
        <f t="shared" si="17"/>
        <v>9.7326924356651716</v>
      </c>
      <c r="F301" s="23">
        <f t="shared" si="18"/>
        <v>11.856124297314134</v>
      </c>
      <c r="X301" s="11">
        <v>276</v>
      </c>
      <c r="Y301" s="11">
        <v>91.6681149597174</v>
      </c>
      <c r="Z301" s="11">
        <v>-11.3818857620034</v>
      </c>
      <c r="AA301" s="11">
        <v>-1.9967605679013201</v>
      </c>
      <c r="AC301" s="11">
        <v>55.1</v>
      </c>
      <c r="AD301" s="11">
        <v>93.860649182804593</v>
      </c>
      <c r="AG301">
        <f t="shared" si="19"/>
        <v>91.668114959717357</v>
      </c>
    </row>
    <row r="302" spans="1:33">
      <c r="A302" s="5">
        <f>Example!A285</f>
        <v>36809</v>
      </c>
      <c r="B302" s="22">
        <f>Example!B285</f>
        <v>82.81</v>
      </c>
      <c r="C302" s="22">
        <f>Example!C285</f>
        <v>1.0093599213983E-2</v>
      </c>
      <c r="D302" s="23">
        <f t="shared" si="16"/>
        <v>91.822380644143351</v>
      </c>
      <c r="E302" s="23">
        <f t="shared" si="17"/>
        <v>9.0123806441433487</v>
      </c>
      <c r="F302" s="23">
        <f t="shared" si="18"/>
        <v>10.883203289630901</v>
      </c>
      <c r="X302" s="11">
        <v>277</v>
      </c>
      <c r="Y302" s="11">
        <v>91.807496971459301</v>
      </c>
      <c r="Z302" s="11">
        <v>-10.4438107590553</v>
      </c>
      <c r="AA302" s="11">
        <v>-1.8321910743404399</v>
      </c>
      <c r="AC302" s="11">
        <v>55.3</v>
      </c>
      <c r="AD302" s="11">
        <v>93.900775506044994</v>
      </c>
      <c r="AG302">
        <f t="shared" si="19"/>
        <v>91.807496971459301</v>
      </c>
    </row>
    <row r="303" spans="1:33">
      <c r="A303" s="5">
        <f>Example!A286</f>
        <v>36810</v>
      </c>
      <c r="B303" s="22">
        <f>Example!B286</f>
        <v>82.84</v>
      </c>
      <c r="C303" s="22">
        <f>Example!C286</f>
        <v>-1.5775183505338901E-2</v>
      </c>
      <c r="D303" s="23">
        <f t="shared" si="16"/>
        <v>91.822952439873163</v>
      </c>
      <c r="E303" s="23">
        <f t="shared" si="17"/>
        <v>8.9829524398731593</v>
      </c>
      <c r="F303" s="23">
        <f t="shared" si="18"/>
        <v>10.843737855955045</v>
      </c>
      <c r="X303" s="11">
        <v>278</v>
      </c>
      <c r="Y303" s="11">
        <v>91.787151830678596</v>
      </c>
      <c r="Z303" s="11">
        <v>-10.8581801922334</v>
      </c>
      <c r="AA303" s="11">
        <v>-1.90488522731426</v>
      </c>
      <c r="AC303" s="11">
        <v>55.5</v>
      </c>
      <c r="AD303" s="11">
        <v>93.906576533768501</v>
      </c>
      <c r="AG303">
        <f t="shared" si="19"/>
        <v>91.787151830678567</v>
      </c>
    </row>
    <row r="304" spans="1:33">
      <c r="A304" s="5">
        <f>Example!A287</f>
        <v>36811</v>
      </c>
      <c r="B304" s="22">
        <f>Example!B287</f>
        <v>82.37</v>
      </c>
      <c r="C304" s="22">
        <f>Example!C287</f>
        <v>-7.8832329799829997E-3</v>
      </c>
      <c r="D304" s="23">
        <f t="shared" si="16"/>
        <v>91.82277799859159</v>
      </c>
      <c r="E304" s="23">
        <f t="shared" si="17"/>
        <v>9.4527779985915856</v>
      </c>
      <c r="F304" s="23">
        <f t="shared" si="18"/>
        <v>11.475996113380582</v>
      </c>
      <c r="X304" s="11">
        <v>279</v>
      </c>
      <c r="Y304" s="11">
        <v>91.733618300313793</v>
      </c>
      <c r="Z304" s="11">
        <v>-11.016170654305601</v>
      </c>
      <c r="AA304" s="11">
        <v>-1.93260199862674</v>
      </c>
      <c r="AC304" s="11">
        <v>55.7</v>
      </c>
      <c r="AD304" s="11">
        <v>93.928168515789494</v>
      </c>
      <c r="AG304">
        <f t="shared" si="19"/>
        <v>91.733618300313722</v>
      </c>
    </row>
    <row r="305" spans="1:33">
      <c r="A305" s="5">
        <f>Example!A288</f>
        <v>36812</v>
      </c>
      <c r="B305" s="22">
        <f>Example!B288</f>
        <v>82.63</v>
      </c>
      <c r="C305" s="22">
        <f>Example!C288</f>
        <v>-1.1564474875225999E-2</v>
      </c>
      <c r="D305" s="23">
        <f t="shared" si="16"/>
        <v>91.822859367646288</v>
      </c>
      <c r="E305" s="23">
        <f t="shared" si="17"/>
        <v>9.1928593676462924</v>
      </c>
      <c r="F305" s="23">
        <f t="shared" si="18"/>
        <v>11.125329018088216</v>
      </c>
      <c r="X305" s="11">
        <v>280</v>
      </c>
      <c r="Y305" s="11">
        <v>91.8342326939608</v>
      </c>
      <c r="Z305" s="11">
        <v>-10.581732839675199</v>
      </c>
      <c r="AA305" s="11">
        <v>-1.85638718540527</v>
      </c>
      <c r="AC305" s="11">
        <v>55.9</v>
      </c>
      <c r="AD305" s="11">
        <v>93.962849181430599</v>
      </c>
      <c r="AG305">
        <f t="shared" si="19"/>
        <v>91.834232693960729</v>
      </c>
    </row>
    <row r="306" spans="1:33">
      <c r="A306" s="5">
        <f>Example!A289</f>
        <v>36813</v>
      </c>
      <c r="B306" s="22">
        <f>Example!B289</f>
        <v>82.22</v>
      </c>
      <c r="C306" s="22">
        <f>Example!C289</f>
        <v>4.1054528593929898E-3</v>
      </c>
      <c r="D306" s="23">
        <f t="shared" si="16"/>
        <v>91.822513004314771</v>
      </c>
      <c r="E306" s="23">
        <f t="shared" si="17"/>
        <v>9.6025130043147726</v>
      </c>
      <c r="F306" s="23">
        <f t="shared" si="18"/>
        <v>11.679047682212081</v>
      </c>
      <c r="X306" s="11">
        <v>281</v>
      </c>
      <c r="Y306" s="11">
        <v>91.875608165350997</v>
      </c>
      <c r="Z306" s="11">
        <v>-10.283717617517199</v>
      </c>
      <c r="AA306" s="11">
        <v>-1.8041054232542399</v>
      </c>
      <c r="AC306" s="11">
        <v>56.1</v>
      </c>
      <c r="AD306" s="11">
        <v>93.963213980707707</v>
      </c>
      <c r="AG306">
        <f t="shared" si="19"/>
        <v>91.875608165350997</v>
      </c>
    </row>
    <row r="307" spans="1:33">
      <c r="A307" s="5">
        <f>Example!A290</f>
        <v>36814</v>
      </c>
      <c r="B307" s="22">
        <f>Example!B290</f>
        <v>82.4</v>
      </c>
      <c r="C307" s="22">
        <f>Example!C290</f>
        <v>-6.3321227976800001E-3</v>
      </c>
      <c r="D307" s="23">
        <f t="shared" si="16"/>
        <v>91.822743713322424</v>
      </c>
      <c r="E307" s="23">
        <f t="shared" si="17"/>
        <v>9.4227437133224186</v>
      </c>
      <c r="F307" s="23">
        <f t="shared" si="18"/>
        <v>11.435368584129147</v>
      </c>
      <c r="X307" s="11">
        <v>282</v>
      </c>
      <c r="Y307" s="11">
        <v>91.610134280026301</v>
      </c>
      <c r="Z307" s="11">
        <v>-9.6321871763893796</v>
      </c>
      <c r="AA307" s="11">
        <v>-1.68980535726917</v>
      </c>
      <c r="AC307" s="11">
        <v>56.3</v>
      </c>
      <c r="AD307" s="11">
        <v>93.999749782560102</v>
      </c>
      <c r="AG307">
        <f t="shared" si="19"/>
        <v>91.61013428002623</v>
      </c>
    </row>
    <row r="308" spans="1:33">
      <c r="A308" s="5">
        <f>Example!A291</f>
        <v>36815</v>
      </c>
      <c r="B308" s="22">
        <f>Example!B291</f>
        <v>82.54</v>
      </c>
      <c r="C308" s="22">
        <f>Example!C291</f>
        <v>-6.5085840333889899E-3</v>
      </c>
      <c r="D308" s="23">
        <f t="shared" si="16"/>
        <v>91.822747613768072</v>
      </c>
      <c r="E308" s="23">
        <f t="shared" si="17"/>
        <v>9.2827476137680662</v>
      </c>
      <c r="F308" s="23">
        <f t="shared" si="18"/>
        <v>11.246362507593973</v>
      </c>
      <c r="X308" s="11">
        <v>283</v>
      </c>
      <c r="Y308" s="11">
        <v>91.864644023489902</v>
      </c>
      <c r="Z308" s="11">
        <v>-9.7796408695915495</v>
      </c>
      <c r="AA308" s="11">
        <v>-1.71567362956904</v>
      </c>
      <c r="AC308" s="11">
        <v>56.5</v>
      </c>
      <c r="AD308" s="11">
        <v>94.0021604881792</v>
      </c>
      <c r="AG308">
        <f t="shared" si="19"/>
        <v>91.864644023489817</v>
      </c>
    </row>
    <row r="309" spans="1:33">
      <c r="A309" s="5">
        <f>Example!A292</f>
        <v>36816</v>
      </c>
      <c r="B309" s="22">
        <f>Example!B292</f>
        <v>82.32</v>
      </c>
      <c r="C309" s="22">
        <f>Example!C292</f>
        <v>-9.25058818278599E-3</v>
      </c>
      <c r="D309" s="23">
        <f t="shared" si="16"/>
        <v>91.822808222196414</v>
      </c>
      <c r="E309" s="23">
        <f t="shared" si="17"/>
        <v>9.5028082221964212</v>
      </c>
      <c r="F309" s="23">
        <f t="shared" si="18"/>
        <v>11.543741766516549</v>
      </c>
      <c r="X309" s="11">
        <v>284</v>
      </c>
      <c r="Y309" s="11">
        <v>91.6880840976971</v>
      </c>
      <c r="Z309" s="11">
        <v>-8.8752677529503501</v>
      </c>
      <c r="AA309" s="11">
        <v>-1.55701656555179</v>
      </c>
      <c r="AC309" s="11">
        <v>56.7</v>
      </c>
      <c r="AD309" s="11">
        <v>94.052901516392097</v>
      </c>
      <c r="AG309">
        <f t="shared" si="19"/>
        <v>91.688084097697001</v>
      </c>
    </row>
    <row r="310" spans="1:33">
      <c r="A310" s="5">
        <f>Example!A293</f>
        <v>36817</v>
      </c>
      <c r="B310" s="22">
        <f>Example!B293</f>
        <v>81.52</v>
      </c>
      <c r="C310" s="22">
        <f>Example!C293</f>
        <v>1.4316354562689999E-3</v>
      </c>
      <c r="D310" s="23">
        <f t="shared" si="16"/>
        <v>91.82257210556395</v>
      </c>
      <c r="E310" s="23">
        <f t="shared" si="17"/>
        <v>10.302572105563954</v>
      </c>
      <c r="F310" s="23">
        <f t="shared" si="18"/>
        <v>12.638091395441553</v>
      </c>
      <c r="X310" s="11">
        <v>285</v>
      </c>
      <c r="Y310" s="11">
        <v>92.011878057955897</v>
      </c>
      <c r="Z310" s="11">
        <v>-9.1705020915776299</v>
      </c>
      <c r="AA310" s="11">
        <v>-1.60881046842414</v>
      </c>
      <c r="AC310" s="11">
        <v>56.9</v>
      </c>
      <c r="AD310" s="11">
        <v>94.116792050800797</v>
      </c>
      <c r="AG310">
        <f t="shared" si="19"/>
        <v>92.011878057955883</v>
      </c>
    </row>
    <row r="311" spans="1:33">
      <c r="A311" s="5">
        <f>Example!A294</f>
        <v>36818</v>
      </c>
      <c r="B311" s="22">
        <f>Example!B294</f>
        <v>82.09</v>
      </c>
      <c r="C311" s="22">
        <f>Example!C294</f>
        <v>9.7551208872120009E-3</v>
      </c>
      <c r="D311" s="23">
        <f t="shared" si="16"/>
        <v>91.822388125765656</v>
      </c>
      <c r="E311" s="23">
        <f t="shared" si="17"/>
        <v>9.7323881257656524</v>
      </c>
      <c r="F311" s="23">
        <f t="shared" si="18"/>
        <v>11.85575359454946</v>
      </c>
      <c r="X311" s="11">
        <v>286</v>
      </c>
      <c r="Y311" s="11">
        <v>91.913096219533202</v>
      </c>
      <c r="Z311" s="11">
        <v>-9.5476591258882202</v>
      </c>
      <c r="AA311" s="11">
        <v>-1.6749763314248101</v>
      </c>
      <c r="AC311" s="11">
        <v>57.1</v>
      </c>
      <c r="AD311" s="11">
        <v>94.1396204824471</v>
      </c>
      <c r="AG311">
        <f t="shared" si="19"/>
        <v>91.913096219533173</v>
      </c>
    </row>
    <row r="312" spans="1:33">
      <c r="A312" s="5">
        <f>Example!A295</f>
        <v>36819</v>
      </c>
      <c r="B312" s="22">
        <f>Example!B295</f>
        <v>83.01</v>
      </c>
      <c r="C312" s="22">
        <f>Example!C295</f>
        <v>-5.9975511106349997E-3</v>
      </c>
      <c r="D312" s="23">
        <f t="shared" si="16"/>
        <v>91.822736318051284</v>
      </c>
      <c r="E312" s="23">
        <f t="shared" si="17"/>
        <v>8.8127363180512788</v>
      </c>
      <c r="F312" s="23">
        <f t="shared" si="18"/>
        <v>10.616475506627248</v>
      </c>
      <c r="X312" s="11">
        <v>287</v>
      </c>
      <c r="Y312" s="11">
        <v>91.9591735284219</v>
      </c>
      <c r="Z312" s="11">
        <v>-9.3324451959006804</v>
      </c>
      <c r="AA312" s="11">
        <v>-1.6372206643896701</v>
      </c>
      <c r="AC312" s="11">
        <v>57.3</v>
      </c>
      <c r="AD312" s="11">
        <v>94.153598916716405</v>
      </c>
      <c r="AG312">
        <f t="shared" si="19"/>
        <v>91.959173528421829</v>
      </c>
    </row>
    <row r="313" spans="1:33">
      <c r="A313" s="5">
        <f>Example!A296</f>
        <v>36820</v>
      </c>
      <c r="B313" s="22">
        <f>Example!B296</f>
        <v>83.08</v>
      </c>
      <c r="C313" s="22">
        <f>Example!C296</f>
        <v>6.0709906186390003E-3</v>
      </c>
      <c r="D313" s="23">
        <f t="shared" si="16"/>
        <v>91.822469558664082</v>
      </c>
      <c r="E313" s="23">
        <f t="shared" si="17"/>
        <v>8.7424695586640837</v>
      </c>
      <c r="F313" s="23">
        <f t="shared" si="18"/>
        <v>10.522953248271646</v>
      </c>
      <c r="X313" s="11">
        <v>288</v>
      </c>
      <c r="Y313" s="11">
        <v>91.763036430932004</v>
      </c>
      <c r="Z313" s="11">
        <v>-9.5470041881988408</v>
      </c>
      <c r="AA313" s="11">
        <v>-1.6748614336143799</v>
      </c>
      <c r="AC313" s="11">
        <v>57.5</v>
      </c>
      <c r="AD313" s="11">
        <v>94.183787586214294</v>
      </c>
      <c r="AG313">
        <f t="shared" si="19"/>
        <v>91.763036430932004</v>
      </c>
    </row>
    <row r="314" spans="1:33">
      <c r="A314" s="5">
        <f>Example!A297</f>
        <v>36821</v>
      </c>
      <c r="B314" s="22">
        <f>Example!B297</f>
        <v>83.57</v>
      </c>
      <c r="C314" s="22">
        <f>Example!C297</f>
        <v>-1.8603160737399999E-4</v>
      </c>
      <c r="D314" s="23">
        <f t="shared" si="16"/>
        <v>91.822607861986242</v>
      </c>
      <c r="E314" s="23">
        <f t="shared" si="17"/>
        <v>8.2526078619862488</v>
      </c>
      <c r="F314" s="23">
        <f t="shared" si="18"/>
        <v>9.8750841952689346</v>
      </c>
      <c r="X314" s="11">
        <v>289</v>
      </c>
      <c r="Y314" s="11">
        <v>91.893681308743794</v>
      </c>
      <c r="Z314" s="11">
        <v>-9.4940443524612199</v>
      </c>
      <c r="AA314" s="11">
        <v>-1.66557052050081</v>
      </c>
      <c r="AC314" s="11">
        <v>57.7</v>
      </c>
      <c r="AD314" s="11">
        <v>94.239574009469493</v>
      </c>
      <c r="AG314">
        <f t="shared" si="19"/>
        <v>91.89368130874378</v>
      </c>
    </row>
    <row r="315" spans="1:33">
      <c r="A315" s="5">
        <f>Example!A298</f>
        <v>36822</v>
      </c>
      <c r="B315" s="22">
        <f>Example!B298</f>
        <v>84.12</v>
      </c>
      <c r="C315" s="22">
        <f>Example!C298</f>
        <v>-6.2155960191730003E-3</v>
      </c>
      <c r="D315" s="23">
        <f t="shared" si="16"/>
        <v>91.822741137649842</v>
      </c>
      <c r="E315" s="23">
        <f t="shared" si="17"/>
        <v>7.7027411376498378</v>
      </c>
      <c r="F315" s="23">
        <f t="shared" si="18"/>
        <v>9.1568487133260081</v>
      </c>
      <c r="X315" s="11">
        <v>290</v>
      </c>
      <c r="Y315" s="11">
        <v>91.895890035878907</v>
      </c>
      <c r="Z315" s="11">
        <v>-9.3563792818778602</v>
      </c>
      <c r="AA315" s="11">
        <v>-1.6414194975274601</v>
      </c>
      <c r="AC315" s="11">
        <v>57.9</v>
      </c>
      <c r="AD315" s="11">
        <v>94.420792205066405</v>
      </c>
      <c r="AG315">
        <f t="shared" si="19"/>
        <v>91.895890035878807</v>
      </c>
    </row>
    <row r="316" spans="1:33">
      <c r="A316" s="5">
        <f>Example!A299</f>
        <v>36823</v>
      </c>
      <c r="B316" s="22">
        <f>Example!B299</f>
        <v>84.36</v>
      </c>
      <c r="C316" s="22">
        <f>Example!C299</f>
        <v>3.4661040069160001E-3</v>
      </c>
      <c r="D316" s="23">
        <f t="shared" si="16"/>
        <v>91.82252713628796</v>
      </c>
      <c r="E316" s="23">
        <f t="shared" si="17"/>
        <v>7.4625271362879602</v>
      </c>
      <c r="F316" s="23">
        <f t="shared" si="18"/>
        <v>8.8460492369463726</v>
      </c>
      <c r="X316" s="11">
        <v>291</v>
      </c>
      <c r="Y316" s="11">
        <v>91.930211108973495</v>
      </c>
      <c r="Z316" s="11">
        <v>-9.6058840993305097</v>
      </c>
      <c r="AA316" s="11">
        <v>-1.68519092446042</v>
      </c>
      <c r="AC316" s="11">
        <v>58.1</v>
      </c>
      <c r="AD316" s="11">
        <v>94.6150067385163</v>
      </c>
      <c r="AG316">
        <f t="shared" si="19"/>
        <v>91.930211108973467</v>
      </c>
    </row>
    <row r="317" spans="1:33">
      <c r="A317" s="5">
        <f>Example!A300</f>
        <v>36824</v>
      </c>
      <c r="B317" s="22">
        <f>Example!B300</f>
        <v>85.11</v>
      </c>
      <c r="C317" s="22">
        <f>Example!C300</f>
        <v>1.3374913681561001E-2</v>
      </c>
      <c r="D317" s="23">
        <f t="shared" si="16"/>
        <v>91.822308114963249</v>
      </c>
      <c r="E317" s="23">
        <f t="shared" si="17"/>
        <v>6.7123081149632497</v>
      </c>
      <c r="F317" s="23">
        <f t="shared" si="18"/>
        <v>7.8866268534405464</v>
      </c>
      <c r="X317" s="11">
        <v>292</v>
      </c>
      <c r="Y317" s="11">
        <v>91.796504025266103</v>
      </c>
      <c r="Z317" s="11">
        <v>-10.2755637725396</v>
      </c>
      <c r="AA317" s="11">
        <v>-1.80267496819006</v>
      </c>
      <c r="AC317" s="11">
        <v>58.3</v>
      </c>
      <c r="AD317" s="11">
        <v>94.724577103820593</v>
      </c>
      <c r="AG317">
        <f t="shared" si="19"/>
        <v>91.796504025266074</v>
      </c>
    </row>
    <row r="318" spans="1:33">
      <c r="A318" s="5">
        <f>Example!A301</f>
        <v>36825</v>
      </c>
      <c r="B318" s="22">
        <f>Example!B301</f>
        <v>85.93</v>
      </c>
      <c r="C318" s="22">
        <f>Example!C301</f>
        <v>-2.6049964115259901E-2</v>
      </c>
      <c r="D318" s="23">
        <f t="shared" si="16"/>
        <v>91.823179550508456</v>
      </c>
      <c r="E318" s="23">
        <f t="shared" si="17"/>
        <v>5.8931795505084494</v>
      </c>
      <c r="F318" s="23">
        <f t="shared" si="18"/>
        <v>6.858116548945012</v>
      </c>
      <c r="X318" s="11">
        <v>293</v>
      </c>
      <c r="Y318" s="11">
        <v>91.692320757731494</v>
      </c>
      <c r="Z318" s="11">
        <v>-9.6030652196089896</v>
      </c>
      <c r="AA318" s="11">
        <v>-1.6846963993886299</v>
      </c>
      <c r="AC318" s="11">
        <v>58.5</v>
      </c>
      <c r="AD318" s="11">
        <v>94.748833964979696</v>
      </c>
      <c r="AG318">
        <f t="shared" si="19"/>
        <v>91.692320757731466</v>
      </c>
    </row>
    <row r="319" spans="1:33">
      <c r="A319" s="5">
        <f>Example!A302</f>
        <v>36826</v>
      </c>
      <c r="B319" s="22">
        <f>Example!B302</f>
        <v>84.06</v>
      </c>
      <c r="C319" s="22">
        <f>Example!C302</f>
        <v>6.95247694194699E-3</v>
      </c>
      <c r="D319" s="23">
        <f t="shared" si="16"/>
        <v>91.822450074557665</v>
      </c>
      <c r="E319" s="23">
        <f t="shared" si="17"/>
        <v>7.7624500745576626</v>
      </c>
      <c r="F319" s="23">
        <f t="shared" si="18"/>
        <v>9.2344159821052365</v>
      </c>
      <c r="X319" s="11">
        <v>294</v>
      </c>
      <c r="Y319" s="11">
        <v>91.889493547274199</v>
      </c>
      <c r="Z319" s="11">
        <v>-8.8815349819214795</v>
      </c>
      <c r="AA319" s="11">
        <v>-1.5581160455449301</v>
      </c>
      <c r="AC319" s="11">
        <v>58.7</v>
      </c>
      <c r="AD319" s="11">
        <v>94.755091116010604</v>
      </c>
      <c r="AG319">
        <f t="shared" si="19"/>
        <v>91.889493547274128</v>
      </c>
    </row>
    <row r="320" spans="1:33">
      <c r="A320" s="5">
        <f>Example!A303</f>
        <v>36827</v>
      </c>
      <c r="B320" s="22">
        <f>Example!B303</f>
        <v>84.74</v>
      </c>
      <c r="C320" s="22">
        <f>Example!C303</f>
        <v>1.7658713996711001E-2</v>
      </c>
      <c r="D320" s="23">
        <f t="shared" si="16"/>
        <v>91.822213427139943</v>
      </c>
      <c r="E320" s="23">
        <f t="shared" si="17"/>
        <v>7.0822134271399477</v>
      </c>
      <c r="F320" s="23">
        <f t="shared" si="18"/>
        <v>8.3575801594759831</v>
      </c>
      <c r="X320" s="11">
        <v>295</v>
      </c>
      <c r="Y320" s="11">
        <v>91.738434219764599</v>
      </c>
      <c r="Z320" s="11">
        <v>-8.6609279271409498</v>
      </c>
      <c r="AA320" s="11">
        <v>-1.51941424540412</v>
      </c>
      <c r="AC320" s="11">
        <v>58.9</v>
      </c>
      <c r="AD320" s="11">
        <v>94.911622966488807</v>
      </c>
      <c r="AG320">
        <f t="shared" si="19"/>
        <v>91.738434219764599</v>
      </c>
    </row>
    <row r="321" spans="1:33">
      <c r="A321" s="5">
        <f>Example!A304</f>
        <v>36828</v>
      </c>
      <c r="B321" s="22">
        <f>Example!B304</f>
        <v>85.86</v>
      </c>
      <c r="C321" s="22">
        <f>Example!C304</f>
        <v>-1.733167580816E-3</v>
      </c>
      <c r="D321" s="23">
        <f t="shared" si="16"/>
        <v>91.822642059410711</v>
      </c>
      <c r="E321" s="23">
        <f t="shared" si="17"/>
        <v>5.9626420594107117</v>
      </c>
      <c r="F321" s="23">
        <f t="shared" si="18"/>
        <v>6.944609899150608</v>
      </c>
      <c r="X321" s="11">
        <v>296</v>
      </c>
      <c r="Y321" s="11">
        <v>91.816752014149102</v>
      </c>
      <c r="Z321" s="11">
        <v>-8.2492119836763198</v>
      </c>
      <c r="AA321" s="11">
        <v>-1.4471856026048</v>
      </c>
      <c r="AC321" s="11">
        <v>59.1</v>
      </c>
      <c r="AD321" s="11">
        <v>94.916720753547395</v>
      </c>
      <c r="AG321">
        <f t="shared" si="19"/>
        <v>91.816752014149074</v>
      </c>
    </row>
    <row r="322" spans="1:33">
      <c r="A322" s="5">
        <f>Example!A305</f>
        <v>36829</v>
      </c>
      <c r="B322" s="22">
        <f>Example!B305</f>
        <v>86.25</v>
      </c>
      <c r="C322" s="22">
        <f>Example!C305</f>
        <v>7.6343570924880004E-3</v>
      </c>
      <c r="D322" s="23">
        <f t="shared" si="16"/>
        <v>91.822435002485562</v>
      </c>
      <c r="E322" s="23">
        <f t="shared" si="17"/>
        <v>5.5724350024855624</v>
      </c>
      <c r="F322" s="23">
        <f t="shared" si="18"/>
        <v>6.4607942057803625</v>
      </c>
      <c r="X322" s="11">
        <v>297</v>
      </c>
      <c r="Y322" s="11">
        <v>91.892222768251301</v>
      </c>
      <c r="Z322" s="11">
        <v>-7.7760709069467699</v>
      </c>
      <c r="AA322" s="11">
        <v>-1.3641809525123001</v>
      </c>
      <c r="AC322" s="11">
        <v>59.3</v>
      </c>
      <c r="AD322" s="11">
        <v>94.917282049600601</v>
      </c>
      <c r="AG322">
        <f t="shared" si="19"/>
        <v>91.892222768251244</v>
      </c>
    </row>
    <row r="323" spans="1:33">
      <c r="A323" s="5">
        <f>Example!A306</f>
        <v>36830</v>
      </c>
      <c r="B323" s="22">
        <f>Example!B306</f>
        <v>87.32</v>
      </c>
      <c r="C323" s="22">
        <f>Example!C306</f>
        <v>9.769370628363E-3</v>
      </c>
      <c r="D323" s="23">
        <f t="shared" si="16"/>
        <v>91.8223878107937</v>
      </c>
      <c r="E323" s="23">
        <f t="shared" si="17"/>
        <v>4.5023878107937065</v>
      </c>
      <c r="F323" s="23">
        <f t="shared" si="18"/>
        <v>5.1561930952745154</v>
      </c>
      <c r="X323" s="11">
        <v>298</v>
      </c>
      <c r="Y323" s="11">
        <v>91.771039022286104</v>
      </c>
      <c r="Z323" s="11">
        <v>-7.4107396032248403</v>
      </c>
      <c r="AA323" s="11">
        <v>-1.30008971519491</v>
      </c>
      <c r="AC323" s="11">
        <v>59.5</v>
      </c>
      <c r="AD323" s="11">
        <v>94.923215521209997</v>
      </c>
      <c r="AG323">
        <f t="shared" si="19"/>
        <v>91.771039022286089</v>
      </c>
    </row>
    <row r="324" spans="1:33">
      <c r="A324" s="5">
        <f>Example!A307</f>
        <v>36831</v>
      </c>
      <c r="B324" s="22">
        <f>Example!B307</f>
        <v>87.23</v>
      </c>
      <c r="C324" s="22">
        <f>Example!C307</f>
        <v>5.1760626112940002E-3</v>
      </c>
      <c r="D324" s="23">
        <f t="shared" si="16"/>
        <v>91.822489339881415</v>
      </c>
      <c r="E324" s="23">
        <f t="shared" si="17"/>
        <v>4.5924893398814106</v>
      </c>
      <c r="F324" s="23">
        <f t="shared" si="18"/>
        <v>5.2648049293607819</v>
      </c>
      <c r="X324" s="11">
        <v>299</v>
      </c>
      <c r="Y324" s="11">
        <v>91.647012593952994</v>
      </c>
      <c r="Z324" s="11">
        <v>-6.5400032700536599</v>
      </c>
      <c r="AA324" s="11">
        <v>-1.1473336595227099</v>
      </c>
      <c r="AC324" s="11">
        <v>59.7</v>
      </c>
      <c r="AD324" s="11">
        <v>94.934603481675097</v>
      </c>
      <c r="AG324">
        <f t="shared" si="19"/>
        <v>91.647012593952908</v>
      </c>
    </row>
    <row r="325" spans="1:33">
      <c r="A325" s="5">
        <f>Example!A308</f>
        <v>36832</v>
      </c>
      <c r="B325" s="22">
        <f>Example!B308</f>
        <v>86.23</v>
      </c>
      <c r="C325" s="22">
        <f>Example!C308</f>
        <v>2.4917095537559898E-3</v>
      </c>
      <c r="D325" s="23">
        <f t="shared" si="16"/>
        <v>91.822548674007507</v>
      </c>
      <c r="E325" s="23">
        <f t="shared" si="17"/>
        <v>5.592548674007503</v>
      </c>
      <c r="F325" s="23">
        <f t="shared" si="18"/>
        <v>6.4856183161399779</v>
      </c>
      <c r="X325" s="11">
        <v>300</v>
      </c>
      <c r="Y325" s="11">
        <v>92.140485265360098</v>
      </c>
      <c r="Z325" s="11">
        <v>-6.2066656028188003</v>
      </c>
      <c r="AA325" s="11">
        <v>-1.0888551680276799</v>
      </c>
      <c r="AC325" s="11">
        <v>59.9</v>
      </c>
      <c r="AD325" s="11">
        <v>94.953524751481893</v>
      </c>
      <c r="AG325">
        <f t="shared" si="19"/>
        <v>92.140485265360056</v>
      </c>
    </row>
    <row r="326" spans="1:33">
      <c r="A326" s="5">
        <f>Example!A309</f>
        <v>36833</v>
      </c>
      <c r="B326" s="22">
        <f>Example!B309</f>
        <v>86.85</v>
      </c>
      <c r="C326" s="22">
        <f>Example!C309</f>
        <v>1.3044528655431001E-2</v>
      </c>
      <c r="D326" s="23">
        <f t="shared" si="16"/>
        <v>91.822315417693702</v>
      </c>
      <c r="E326" s="23">
        <f t="shared" si="17"/>
        <v>4.9723154176937072</v>
      </c>
      <c r="F326" s="23">
        <f t="shared" si="18"/>
        <v>5.725176071034781</v>
      </c>
      <c r="X326" s="11">
        <v>301</v>
      </c>
      <c r="Y326" s="11">
        <v>91.727400846040197</v>
      </c>
      <c r="Z326" s="11">
        <v>-7.6672825860131297</v>
      </c>
      <c r="AA326" s="11">
        <v>-1.3450958699494699</v>
      </c>
      <c r="AC326" s="11">
        <v>60.1</v>
      </c>
      <c r="AD326" s="11">
        <v>95.012165892268897</v>
      </c>
      <c r="AG326">
        <f t="shared" si="19"/>
        <v>91.727400846040183</v>
      </c>
    </row>
    <row r="327" spans="1:33">
      <c r="A327" s="5">
        <f>Example!A310</f>
        <v>36834</v>
      </c>
      <c r="B327" s="22">
        <f>Example!B310</f>
        <v>87.81</v>
      </c>
      <c r="C327" s="22">
        <f>Example!C310</f>
        <v>1.1165435717803899E-2</v>
      </c>
      <c r="D327" s="23">
        <f t="shared" si="16"/>
        <v>91.822356952594248</v>
      </c>
      <c r="E327" s="23">
        <f t="shared" si="17"/>
        <v>4.0123569525942457</v>
      </c>
      <c r="F327" s="23">
        <f t="shared" si="18"/>
        <v>4.5693622054370175</v>
      </c>
      <c r="X327" s="11">
        <v>302</v>
      </c>
      <c r="Y327" s="11">
        <v>91.593393191600299</v>
      </c>
      <c r="Z327" s="11">
        <v>-6.8559001057697104</v>
      </c>
      <c r="AA327" s="11">
        <v>-1.20275245024615</v>
      </c>
      <c r="AC327" s="11">
        <v>60.3</v>
      </c>
      <c r="AD327" s="11">
        <v>95.049880363094104</v>
      </c>
      <c r="AG327">
        <f t="shared" si="19"/>
        <v>91.593393191600256</v>
      </c>
    </row>
    <row r="328" spans="1:33">
      <c r="A328" s="5">
        <f>Example!A311</f>
        <v>36835</v>
      </c>
      <c r="B328" s="22">
        <f>Example!B311</f>
        <v>88.39</v>
      </c>
      <c r="C328" s="22">
        <f>Example!C311</f>
        <v>1.86155665191E-3</v>
      </c>
      <c r="D328" s="23">
        <f t="shared" si="16"/>
        <v>91.822562602716189</v>
      </c>
      <c r="E328" s="23">
        <f t="shared" si="17"/>
        <v>3.4325626027161888</v>
      </c>
      <c r="F328" s="23">
        <f t="shared" si="18"/>
        <v>3.8834286714743622</v>
      </c>
      <c r="X328" s="11">
        <v>303</v>
      </c>
      <c r="Y328" s="11">
        <v>91.836117180625394</v>
      </c>
      <c r="Z328" s="11">
        <v>-5.9802591421793396</v>
      </c>
      <c r="AA328" s="11">
        <v>-1.0491359595963099</v>
      </c>
      <c r="AC328" s="11">
        <v>60.5</v>
      </c>
      <c r="AD328" s="11">
        <v>95.0518004804958</v>
      </c>
      <c r="AG328">
        <f t="shared" si="19"/>
        <v>91.836117180625408</v>
      </c>
    </row>
    <row r="329" spans="1:33">
      <c r="A329" s="5">
        <f>Example!A312</f>
        <v>36836</v>
      </c>
      <c r="B329" s="22">
        <f>Example!B312</f>
        <v>88</v>
      </c>
      <c r="C329" s="22">
        <f>Example!C312</f>
        <v>6.62984007183E-3</v>
      </c>
      <c r="D329" s="23">
        <f t="shared" si="16"/>
        <v>91.82245720602522</v>
      </c>
      <c r="E329" s="23">
        <f t="shared" si="17"/>
        <v>3.82245720602522</v>
      </c>
      <c r="F329" s="23">
        <f t="shared" si="18"/>
        <v>4.3437013704832044</v>
      </c>
      <c r="X329" s="11">
        <v>304</v>
      </c>
      <c r="Y329" s="11">
        <v>91.718865899623907</v>
      </c>
      <c r="Z329" s="11">
        <v>-5.4653830289105798</v>
      </c>
      <c r="AA329" s="11">
        <v>-0.958809598760621</v>
      </c>
      <c r="AC329" s="11">
        <v>60.7</v>
      </c>
      <c r="AD329" s="11">
        <v>95.100604784577797</v>
      </c>
      <c r="AG329">
        <f t="shared" si="19"/>
        <v>91.718865899623836</v>
      </c>
    </row>
    <row r="330" spans="1:33">
      <c r="A330" s="5">
        <f>Example!A313</f>
        <v>36837</v>
      </c>
      <c r="B330" s="22">
        <f>Example!B313</f>
        <v>89.15</v>
      </c>
      <c r="C330" s="22">
        <f>Example!C313</f>
        <v>-9.0490873133019997E-3</v>
      </c>
      <c r="D330" s="23">
        <f t="shared" si="16"/>
        <v>91.822803768282284</v>
      </c>
      <c r="E330" s="23">
        <f t="shared" si="17"/>
        <v>2.6728037682822787</v>
      </c>
      <c r="F330" s="23">
        <f t="shared" si="18"/>
        <v>2.9980973284153434</v>
      </c>
      <c r="X330" s="11">
        <v>305</v>
      </c>
      <c r="Y330" s="11">
        <v>91.692142396802396</v>
      </c>
      <c r="Z330" s="11">
        <v>-4.3681513750298304</v>
      </c>
      <c r="AA330" s="11">
        <v>-0.76631874565117997</v>
      </c>
      <c r="AC330" s="11">
        <v>60.9</v>
      </c>
      <c r="AD330" s="11">
        <v>95.131833535518098</v>
      </c>
      <c r="AG330">
        <f t="shared" si="19"/>
        <v>91.692142396802382</v>
      </c>
    </row>
    <row r="331" spans="1:33">
      <c r="A331" s="5">
        <f>Example!A314</f>
        <v>36838</v>
      </c>
      <c r="B331" s="22">
        <f>Example!B314</f>
        <v>88.66</v>
      </c>
      <c r="C331" s="22">
        <f>Example!C314</f>
        <v>-1.589386948232E-3</v>
      </c>
      <c r="D331" s="23">
        <f t="shared" si="16"/>
        <v>91.822638881327194</v>
      </c>
      <c r="E331" s="23">
        <f t="shared" si="17"/>
        <v>3.1626388813271973</v>
      </c>
      <c r="F331" s="23">
        <f t="shared" si="18"/>
        <v>3.5671541634640169</v>
      </c>
      <c r="X331" s="11">
        <v>306</v>
      </c>
      <c r="Y331" s="11">
        <v>91.749635840141906</v>
      </c>
      <c r="Z331" s="11">
        <v>-4.5239462615439399</v>
      </c>
      <c r="AA331" s="11">
        <v>-0.79365034013182001</v>
      </c>
      <c r="AC331" s="11">
        <v>61.1</v>
      </c>
      <c r="AD331" s="11">
        <v>95.210651420906103</v>
      </c>
      <c r="AG331">
        <f t="shared" si="19"/>
        <v>91.749635840141906</v>
      </c>
    </row>
    <row r="332" spans="1:33">
      <c r="A332" s="5">
        <f>Example!A315</f>
        <v>36839</v>
      </c>
      <c r="B332" s="22">
        <f>Example!B315</f>
        <v>89.61</v>
      </c>
      <c r="C332" s="22">
        <f>Example!C315</f>
        <v>1.3186528753749999E-3</v>
      </c>
      <c r="D332" s="23">
        <f t="shared" si="16"/>
        <v>91.822574602896651</v>
      </c>
      <c r="E332" s="23">
        <f t="shared" si="17"/>
        <v>2.2125746028966518</v>
      </c>
      <c r="F332" s="23">
        <f t="shared" si="18"/>
        <v>2.4691157269240618</v>
      </c>
      <c r="X332" s="11">
        <v>307</v>
      </c>
      <c r="Y332" s="11">
        <v>91.783235306984395</v>
      </c>
      <c r="Z332" s="11">
        <v>-5.5507350444506196</v>
      </c>
      <c r="AA332" s="11">
        <v>-0.97378317542312798</v>
      </c>
      <c r="AC332" s="11">
        <v>61.3</v>
      </c>
      <c r="AD332" s="11">
        <v>95.2140767947961</v>
      </c>
      <c r="AG332">
        <f t="shared" si="19"/>
        <v>91.78323530698438</v>
      </c>
    </row>
    <row r="333" spans="1:33">
      <c r="A333" s="5">
        <f>Example!A316</f>
        <v>36840</v>
      </c>
      <c r="B333" s="22">
        <f>Example!B316</f>
        <v>89.9</v>
      </c>
      <c r="C333" s="22">
        <f>Example!C316</f>
        <v>-4.3851791953199902E-4</v>
      </c>
      <c r="D333" s="23">
        <f t="shared" si="16"/>
        <v>91.822613442867137</v>
      </c>
      <c r="E333" s="23">
        <f t="shared" si="17"/>
        <v>1.9226134428671315</v>
      </c>
      <c r="F333" s="23">
        <f t="shared" si="18"/>
        <v>2.1386133958477545</v>
      </c>
      <c r="X333" s="11">
        <v>308</v>
      </c>
      <c r="Y333" s="11">
        <v>91.651147951893094</v>
      </c>
      <c r="Z333" s="11">
        <v>-4.7967480515001197</v>
      </c>
      <c r="AA333" s="11">
        <v>-0.84150882935122895</v>
      </c>
      <c r="AC333" s="11">
        <v>61.5</v>
      </c>
      <c r="AD333" s="11">
        <v>95.317937868713699</v>
      </c>
      <c r="AG333">
        <f t="shared" si="19"/>
        <v>91.65114795189308</v>
      </c>
    </row>
    <row r="334" spans="1:33">
      <c r="A334" s="5">
        <f>Example!A317</f>
        <v>36841</v>
      </c>
      <c r="B334" s="22">
        <f>Example!B317</f>
        <v>90.46</v>
      </c>
      <c r="C334" s="22">
        <f>Example!C317</f>
        <v>-6.6635559445239996E-3</v>
      </c>
      <c r="D334" s="23">
        <f t="shared" si="16"/>
        <v>91.822751039220208</v>
      </c>
      <c r="E334" s="23">
        <f t="shared" si="17"/>
        <v>1.362751039220214</v>
      </c>
      <c r="F334" s="23">
        <f t="shared" si="18"/>
        <v>1.5064680955341743</v>
      </c>
      <c r="X334" s="11">
        <v>309</v>
      </c>
      <c r="Y334" s="11">
        <v>91.674668151918397</v>
      </c>
      <c r="Z334" s="11">
        <v>-3.8664072917488901</v>
      </c>
      <c r="AA334" s="11">
        <v>-0.67829617877410497</v>
      </c>
      <c r="AC334" s="11">
        <v>61.7</v>
      </c>
      <c r="AD334" s="11">
        <v>95.328104925120499</v>
      </c>
      <c r="AG334">
        <f t="shared" si="19"/>
        <v>91.674668151918354</v>
      </c>
    </row>
    <row r="335" spans="1:33">
      <c r="A335" s="5">
        <f>Example!A318</f>
        <v>36842</v>
      </c>
      <c r="B335" s="22">
        <f>Example!B318</f>
        <v>89.04</v>
      </c>
      <c r="C335" s="22">
        <f>Example!C318</f>
        <v>1.2652981428853001E-2</v>
      </c>
      <c r="D335" s="23">
        <f t="shared" si="16"/>
        <v>91.822324072334879</v>
      </c>
      <c r="E335" s="23">
        <f t="shared" si="17"/>
        <v>2.7823240723348732</v>
      </c>
      <c r="F335" s="23">
        <f t="shared" si="18"/>
        <v>3.1248024172673778</v>
      </c>
      <c r="X335" s="11">
        <v>310</v>
      </c>
      <c r="Y335" s="11">
        <v>91.791122794612704</v>
      </c>
      <c r="Z335" s="11">
        <v>-3.3994964693658001</v>
      </c>
      <c r="AA335" s="11">
        <v>-0.59638452209825898</v>
      </c>
      <c r="AC335" s="11">
        <v>61.9</v>
      </c>
      <c r="AD335" s="11">
        <v>95.332018750806796</v>
      </c>
      <c r="AG335">
        <f t="shared" si="19"/>
        <v>91.791122794612662</v>
      </c>
    </row>
    <row r="336" spans="1:33">
      <c r="A336" s="5">
        <f>Example!A319</f>
        <v>36843</v>
      </c>
      <c r="B336" s="22">
        <f>Example!B319</f>
        <v>89.92</v>
      </c>
      <c r="C336" s="22">
        <f>Example!C319</f>
        <v>3.5062675688919999E-3</v>
      </c>
      <c r="D336" s="23">
        <f t="shared" si="16"/>
        <v>91.822526248524753</v>
      </c>
      <c r="E336" s="23">
        <f t="shared" si="17"/>
        <v>1.9025262485247509</v>
      </c>
      <c r="F336" s="23">
        <f t="shared" si="18"/>
        <v>2.1157987639287708</v>
      </c>
      <c r="X336" s="11">
        <v>311</v>
      </c>
      <c r="Y336" s="11">
        <v>91.731439221986804</v>
      </c>
      <c r="Z336" s="11">
        <v>-3.7298897403484998</v>
      </c>
      <c r="AA336" s="11">
        <v>-0.65434646875568703</v>
      </c>
      <c r="AC336" s="11">
        <v>62.1</v>
      </c>
      <c r="AD336" s="11">
        <v>95.3484895543627</v>
      </c>
      <c r="AG336">
        <f t="shared" si="19"/>
        <v>91.731439221986747</v>
      </c>
    </row>
    <row r="337" spans="1:33">
      <c r="A337" s="5">
        <f>Example!A320</f>
        <v>36844</v>
      </c>
      <c r="B337" s="22">
        <f>Example!B320</f>
        <v>89.8</v>
      </c>
      <c r="C337" s="22">
        <f>Example!C320</f>
        <v>7.3767148413779998E-3</v>
      </c>
      <c r="D337" s="23">
        <f t="shared" si="16"/>
        <v>91.822440697331771</v>
      </c>
      <c r="E337" s="23">
        <f t="shared" si="17"/>
        <v>2.0224406973317741</v>
      </c>
      <c r="F337" s="23">
        <f t="shared" si="18"/>
        <v>2.252161132886163</v>
      </c>
      <c r="X337" s="11">
        <v>312</v>
      </c>
      <c r="Y337" s="11">
        <v>91.927688966156296</v>
      </c>
      <c r="Z337" s="11">
        <v>-2.77905226701108</v>
      </c>
      <c r="AA337" s="11">
        <v>-0.48753801425676502</v>
      </c>
      <c r="AC337" s="11">
        <v>62.3</v>
      </c>
      <c r="AD337" s="11">
        <v>95.395639273726403</v>
      </c>
      <c r="AG337">
        <f t="shared" si="19"/>
        <v>91.927688966156239</v>
      </c>
    </row>
    <row r="338" spans="1:33">
      <c r="A338" s="5">
        <f>Example!A321</f>
        <v>36845</v>
      </c>
      <c r="B338" s="22">
        <f>Example!B321</f>
        <v>89.59</v>
      </c>
      <c r="C338" s="22">
        <f>Example!C321</f>
        <v>-1.30015144790819E-2</v>
      </c>
      <c r="D338" s="23">
        <f t="shared" si="16"/>
        <v>91.822891131533979</v>
      </c>
      <c r="E338" s="23">
        <f t="shared" si="17"/>
        <v>2.2328911315339752</v>
      </c>
      <c r="F338" s="23">
        <f t="shared" si="18"/>
        <v>2.4923441584261359</v>
      </c>
      <c r="X338" s="11">
        <v>313</v>
      </c>
      <c r="Y338" s="11">
        <v>91.834317509533903</v>
      </c>
      <c r="Z338" s="11">
        <v>-3.1755495240814202</v>
      </c>
      <c r="AA338" s="11">
        <v>-0.55709679430023396</v>
      </c>
      <c r="AC338" s="11">
        <v>62.5</v>
      </c>
      <c r="AD338" s="11">
        <v>95.408921713410507</v>
      </c>
      <c r="AG338">
        <f t="shared" si="19"/>
        <v>91.834317509533875</v>
      </c>
    </row>
    <row r="339" spans="1:33">
      <c r="A339" s="5">
        <f>Example!A322</f>
        <v>36846</v>
      </c>
      <c r="B339" s="22">
        <f>Example!B322</f>
        <v>88.9</v>
      </c>
      <c r="C339" s="22">
        <f>Example!C322</f>
        <v>-5.113636055616E-3</v>
      </c>
      <c r="D339" s="23">
        <f t="shared" ref="D339:D402" si="20">-0.0221036968*C339+91.82260375</f>
        <v>91.822716780260919</v>
      </c>
      <c r="E339" s="23">
        <f t="shared" ref="E339:E402" si="21">D339 - B339</f>
        <v>2.9227167802609131</v>
      </c>
      <c r="F339" s="23">
        <f t="shared" ref="F339:F402" si="22">100*(E339/B339)</f>
        <v>3.2876454221157627</v>
      </c>
      <c r="X339" s="11">
        <v>314</v>
      </c>
      <c r="Y339" s="11">
        <v>91.797918203803405</v>
      </c>
      <c r="Z339" s="11">
        <v>-2.1895670593242298</v>
      </c>
      <c r="AA339" s="11">
        <v>-0.384122741719094</v>
      </c>
      <c r="AC339" s="11">
        <v>62.7</v>
      </c>
      <c r="AD339" s="11">
        <v>95.459641767069201</v>
      </c>
      <c r="AG339">
        <f t="shared" si="19"/>
        <v>91.797918203803391</v>
      </c>
    </row>
    <row r="340" spans="1:33">
      <c r="A340" s="5">
        <f>Example!A323</f>
        <v>36847</v>
      </c>
      <c r="B340" s="22">
        <f>Example!B323</f>
        <v>90</v>
      </c>
      <c r="C340" s="22">
        <f>Example!C323</f>
        <v>-6.92839424166299E-3</v>
      </c>
      <c r="D340" s="23">
        <f t="shared" si="20"/>
        <v>91.822756893125629</v>
      </c>
      <c r="E340" s="23">
        <f t="shared" si="21"/>
        <v>1.8227568931256286</v>
      </c>
      <c r="F340" s="23">
        <f t="shared" si="22"/>
        <v>2.0252854368062541</v>
      </c>
      <c r="X340" s="11">
        <v>315</v>
      </c>
      <c r="Y340" s="11">
        <v>91.819912330728798</v>
      </c>
      <c r="Z340" s="11">
        <v>-1.92176736570673</v>
      </c>
      <c r="AA340" s="11">
        <v>-0.33714178623484597</v>
      </c>
      <c r="AC340" s="11">
        <v>62.9</v>
      </c>
      <c r="AD340" s="11">
        <v>95.488131294689893</v>
      </c>
      <c r="AG340">
        <f t="shared" si="19"/>
        <v>91.819912330728783</v>
      </c>
    </row>
    <row r="341" spans="1:33">
      <c r="A341" s="5">
        <f>Example!A324</f>
        <v>36848</v>
      </c>
      <c r="B341" s="22">
        <f>Example!B324</f>
        <v>89.46</v>
      </c>
      <c r="C341" s="22">
        <f>Example!C324</f>
        <v>-1.835165865303E-3</v>
      </c>
      <c r="D341" s="23">
        <f t="shared" si="20"/>
        <v>91.822644313949866</v>
      </c>
      <c r="E341" s="23">
        <f t="shared" si="21"/>
        <v>2.3626443139498718</v>
      </c>
      <c r="F341" s="23">
        <f t="shared" si="22"/>
        <v>2.641006387156128</v>
      </c>
      <c r="X341" s="11">
        <v>316</v>
      </c>
      <c r="Y341" s="11">
        <v>91.897829785784396</v>
      </c>
      <c r="Z341" s="11">
        <v>-1.4353552802545699</v>
      </c>
      <c r="AA341" s="11">
        <v>-0.25180896070044501</v>
      </c>
      <c r="AC341" s="11">
        <v>63.1</v>
      </c>
      <c r="AD341" s="11">
        <v>95.493956939689994</v>
      </c>
      <c r="AG341">
        <f t="shared" si="19"/>
        <v>91.897829785784324</v>
      </c>
    </row>
    <row r="342" spans="1:33">
      <c r="A342" s="5">
        <f>Example!A325</f>
        <v>36849</v>
      </c>
      <c r="B342" s="22">
        <f>Example!B325</f>
        <v>88.61</v>
      </c>
      <c r="C342" s="22">
        <f>Example!C325</f>
        <v>1.6823772961136001E-2</v>
      </c>
      <c r="D342" s="23">
        <f t="shared" si="20"/>
        <v>91.822231882423438</v>
      </c>
      <c r="E342" s="23">
        <f t="shared" si="21"/>
        <v>3.2122318824234384</v>
      </c>
      <c r="F342" s="23">
        <f t="shared" si="22"/>
        <v>3.625134727935265</v>
      </c>
      <c r="X342" s="11">
        <v>317</v>
      </c>
      <c r="Y342" s="11">
        <v>91.656048863872499</v>
      </c>
      <c r="Z342" s="11">
        <v>-2.6203254666723401</v>
      </c>
      <c r="AA342" s="11">
        <v>-0.459692064770645</v>
      </c>
      <c r="AC342" s="11">
        <v>63.3</v>
      </c>
      <c r="AD342" s="11">
        <v>95.526974620481198</v>
      </c>
      <c r="AG342">
        <f t="shared" si="19"/>
        <v>91.656048863872499</v>
      </c>
    </row>
    <row r="343" spans="1:33">
      <c r="A343" s="5">
        <f>Example!A326</f>
        <v>36850</v>
      </c>
      <c r="B343" s="22">
        <f>Example!B326</f>
        <v>89.92</v>
      </c>
      <c r="C343" s="22">
        <f>Example!C326</f>
        <v>2.5333237127775E-2</v>
      </c>
      <c r="D343" s="23">
        <f t="shared" si="20"/>
        <v>91.822043791807559</v>
      </c>
      <c r="E343" s="23">
        <f t="shared" si="21"/>
        <v>1.9020437918075572</v>
      </c>
      <c r="F343" s="23">
        <f t="shared" si="22"/>
        <v>2.1152622239852725</v>
      </c>
      <c r="X343" s="11">
        <v>318</v>
      </c>
      <c r="Y343" s="11">
        <v>91.770536303664599</v>
      </c>
      <c r="Z343" s="11">
        <v>-1.84720989397238</v>
      </c>
      <c r="AA343" s="11">
        <v>-0.32406193086513502</v>
      </c>
      <c r="AC343" s="11">
        <v>63.5</v>
      </c>
      <c r="AD343" s="11">
        <v>95.566359295996193</v>
      </c>
      <c r="AG343">
        <f t="shared" si="19"/>
        <v>91.770536303664528</v>
      </c>
    </row>
    <row r="344" spans="1:33">
      <c r="A344" s="5">
        <f>Example!A327</f>
        <v>36851</v>
      </c>
      <c r="B344" s="22">
        <f>Example!B327</f>
        <v>90.7</v>
      </c>
      <c r="C344" s="22">
        <f>Example!C327</f>
        <v>2.0096155298729998E-3</v>
      </c>
      <c r="D344" s="23">
        <f t="shared" si="20"/>
        <v>91.822559330067648</v>
      </c>
      <c r="E344" s="23">
        <f t="shared" si="21"/>
        <v>1.1225593300676451</v>
      </c>
      <c r="F344" s="23">
        <f t="shared" si="22"/>
        <v>1.2376618854108545</v>
      </c>
      <c r="X344" s="11">
        <v>319</v>
      </c>
      <c r="Y344" s="11">
        <v>91.722090751976694</v>
      </c>
      <c r="Z344" s="11">
        <v>-1.9183300975304001</v>
      </c>
      <c r="AA344" s="11">
        <v>-0.336538775301569</v>
      </c>
      <c r="AC344" s="11">
        <v>63.7</v>
      </c>
      <c r="AD344" s="11">
        <v>95.653759466139206</v>
      </c>
      <c r="AG344">
        <f t="shared" si="19"/>
        <v>91.722090751976651</v>
      </c>
    </row>
    <row r="345" spans="1:33">
      <c r="A345" s="5">
        <f>Example!A328</f>
        <v>36852</v>
      </c>
      <c r="B345" s="22">
        <f>Example!B328</f>
        <v>90.79</v>
      </c>
      <c r="C345" s="22">
        <f>Example!C328</f>
        <v>3.7647895388679999E-3</v>
      </c>
      <c r="D345" s="23">
        <f t="shared" si="20"/>
        <v>91.822520534233519</v>
      </c>
      <c r="E345" s="23">
        <f t="shared" si="21"/>
        <v>1.0325205342335124</v>
      </c>
      <c r="F345" s="23">
        <f t="shared" si="22"/>
        <v>1.1372624014027011</v>
      </c>
      <c r="X345" s="11">
        <v>320</v>
      </c>
      <c r="Y345" s="11">
        <v>91.977160642443806</v>
      </c>
      <c r="Z345" s="11">
        <v>-2.3896114266140098</v>
      </c>
      <c r="AA345" s="11">
        <v>-0.41921716392533898</v>
      </c>
      <c r="AC345" s="11">
        <v>63.9</v>
      </c>
      <c r="AD345" s="11">
        <v>95.664576013301399</v>
      </c>
      <c r="AG345">
        <f t="shared" si="19"/>
        <v>91.977160642443764</v>
      </c>
    </row>
    <row r="346" spans="1:33">
      <c r="A346" s="5">
        <f>Example!A329</f>
        <v>36853</v>
      </c>
      <c r="B346" s="22">
        <f>Example!B329</f>
        <v>91.77</v>
      </c>
      <c r="C346" s="22">
        <f>Example!C329</f>
        <v>-1.9333753935499901E-3</v>
      </c>
      <c r="D346" s="23">
        <f t="shared" si="20"/>
        <v>91.822646484743501</v>
      </c>
      <c r="E346" s="23">
        <f t="shared" si="21"/>
        <v>5.2646484743505084E-2</v>
      </c>
      <c r="F346" s="23">
        <f t="shared" si="22"/>
        <v>5.7367859587561396E-2</v>
      </c>
      <c r="X346" s="11">
        <v>321</v>
      </c>
      <c r="Y346" s="11">
        <v>91.878429773640093</v>
      </c>
      <c r="Z346" s="11">
        <v>-2.97557265184565</v>
      </c>
      <c r="AA346" s="11">
        <v>-0.52201421296686301</v>
      </c>
      <c r="AC346" s="11">
        <v>64.099999999999994</v>
      </c>
      <c r="AD346" s="11">
        <v>95.674648835738196</v>
      </c>
      <c r="AG346">
        <f t="shared" ref="AG346:AG409" si="23">-12.5167837919572*C339+91.8144234967411</f>
        <v>91.878429773640008</v>
      </c>
    </row>
    <row r="347" spans="1:33">
      <c r="A347" s="5">
        <f>Example!A330</f>
        <v>36854</v>
      </c>
      <c r="B347" s="22">
        <f>Example!B330</f>
        <v>92.22</v>
      </c>
      <c r="C347" s="22">
        <f>Example!C330</f>
        <v>-5.3637310854090002E-3</v>
      </c>
      <c r="D347" s="23">
        <f t="shared" si="20"/>
        <v>91.822722308285634</v>
      </c>
      <c r="E347" s="23">
        <f t="shared" si="21"/>
        <v>-0.39727769171436478</v>
      </c>
      <c r="F347" s="23">
        <f t="shared" si="22"/>
        <v>-0.43079341977267926</v>
      </c>
      <c r="X347" s="11">
        <v>322</v>
      </c>
      <c r="Y347" s="11">
        <v>91.9011447094895</v>
      </c>
      <c r="Z347" s="11">
        <v>-1.90598903938988</v>
      </c>
      <c r="AA347" s="11">
        <v>-0.33437374406013498</v>
      </c>
      <c r="AC347" s="11">
        <v>64.3</v>
      </c>
      <c r="AD347" s="11">
        <v>95.690127781849398</v>
      </c>
      <c r="AG347">
        <f t="shared" si="23"/>
        <v>91.901144709489429</v>
      </c>
    </row>
    <row r="348" spans="1:33">
      <c r="A348" s="5">
        <f>Example!A331</f>
        <v>36855</v>
      </c>
      <c r="B348" s="22">
        <f>Example!B331</f>
        <v>92.35</v>
      </c>
      <c r="C348" s="22">
        <f>Example!C331</f>
        <v>8.9036522915510001E-3</v>
      </c>
      <c r="D348" s="23">
        <f t="shared" si="20"/>
        <v>91.822406946369327</v>
      </c>
      <c r="E348" s="23">
        <f t="shared" si="21"/>
        <v>-0.52759305363066744</v>
      </c>
      <c r="F348" s="23">
        <f t="shared" si="22"/>
        <v>-0.57129729683883856</v>
      </c>
      <c r="X348" s="11">
        <v>323</v>
      </c>
      <c r="Y348" s="11">
        <v>91.837393871099493</v>
      </c>
      <c r="Z348" s="11">
        <v>-2.37969595193012</v>
      </c>
      <c r="AA348" s="11">
        <v>-0.41747766053593499</v>
      </c>
      <c r="AC348" s="11">
        <v>64.5</v>
      </c>
      <c r="AD348" s="11">
        <v>95.727619464778897</v>
      </c>
      <c r="AG348">
        <f t="shared" si="23"/>
        <v>91.837393871099479</v>
      </c>
    </row>
    <row r="349" spans="1:33">
      <c r="A349" s="5">
        <f>Example!A332</f>
        <v>36856</v>
      </c>
      <c r="B349" s="22">
        <f>Example!B332</f>
        <v>93.33</v>
      </c>
      <c r="C349" s="22">
        <f>Example!C332</f>
        <v>-4.0577061609059998E-3</v>
      </c>
      <c r="D349" s="23">
        <f t="shared" si="20"/>
        <v>91.822693440306679</v>
      </c>
      <c r="E349" s="23">
        <f t="shared" si="21"/>
        <v>-1.5073065596933191</v>
      </c>
      <c r="F349" s="23">
        <f t="shared" si="22"/>
        <v>-1.6150289935640407</v>
      </c>
      <c r="X349" s="11">
        <v>324</v>
      </c>
      <c r="Y349" s="11">
        <v>91.603843968021593</v>
      </c>
      <c r="Z349" s="11">
        <v>-2.9894803412223201</v>
      </c>
      <c r="AA349" s="11">
        <v>-0.52445408332917598</v>
      </c>
      <c r="AC349" s="11">
        <v>64.7</v>
      </c>
      <c r="AD349" s="11">
        <v>95.741566130593398</v>
      </c>
      <c r="AG349">
        <f t="shared" si="23"/>
        <v>91.603843968021579</v>
      </c>
    </row>
    <row r="350" spans="1:33">
      <c r="A350" s="5">
        <f>Example!A333</f>
        <v>36857</v>
      </c>
      <c r="B350" s="22">
        <f>Example!B333</f>
        <v>93.16</v>
      </c>
      <c r="C350" s="22">
        <f>Example!C333</f>
        <v>-1.0374390116762E-2</v>
      </c>
      <c r="D350" s="23">
        <f t="shared" si="20"/>
        <v>91.822833062373618</v>
      </c>
      <c r="E350" s="23">
        <f t="shared" si="21"/>
        <v>-1.3371669376263782</v>
      </c>
      <c r="F350" s="23">
        <f t="shared" si="22"/>
        <v>-1.4353445015311059</v>
      </c>
      <c r="X350" s="11">
        <v>325</v>
      </c>
      <c r="Y350" s="11">
        <v>91.497332844862399</v>
      </c>
      <c r="Z350" s="11">
        <v>-1.5749176812751999</v>
      </c>
      <c r="AA350" s="11">
        <v>-0.27629283841163399</v>
      </c>
      <c r="AC350" s="11">
        <v>64.900000000000006</v>
      </c>
      <c r="AD350" s="11">
        <v>95.774994258186595</v>
      </c>
      <c r="AG350">
        <f t="shared" si="23"/>
        <v>91.497332844862356</v>
      </c>
    </row>
    <row r="351" spans="1:33">
      <c r="A351" s="5">
        <f>Example!A334</f>
        <v>36858</v>
      </c>
      <c r="B351" s="22">
        <f>Example!B334</f>
        <v>92.12</v>
      </c>
      <c r="C351" s="22">
        <f>Example!C334</f>
        <v>6.3904805268560003E-3</v>
      </c>
      <c r="D351" s="23">
        <f t="shared" si="20"/>
        <v>91.822462496756032</v>
      </c>
      <c r="E351" s="23">
        <f t="shared" si="21"/>
        <v>-0.29753750324397288</v>
      </c>
      <c r="F351" s="23">
        <f t="shared" si="22"/>
        <v>-0.32298903956141212</v>
      </c>
      <c r="X351" s="11">
        <v>326</v>
      </c>
      <c r="Y351" s="11">
        <v>91.789269573648795</v>
      </c>
      <c r="Z351" s="11">
        <v>-1.0910607785308599</v>
      </c>
      <c r="AA351" s="11">
        <v>-0.191408276739782</v>
      </c>
      <c r="AC351" s="11">
        <v>65.099999999999994</v>
      </c>
      <c r="AD351" s="11">
        <v>95.779384087714803</v>
      </c>
      <c r="AG351">
        <f t="shared" si="23"/>
        <v>91.789269573648724</v>
      </c>
    </row>
    <row r="352" spans="1:33">
      <c r="A352" s="5">
        <f>Example!A335</f>
        <v>36859</v>
      </c>
      <c r="B352" s="22">
        <f>Example!B335</f>
        <v>92.4</v>
      </c>
      <c r="C352" s="22">
        <f>Example!C335</f>
        <v>-1.5651588438129901E-3</v>
      </c>
      <c r="D352" s="23">
        <f t="shared" si="20"/>
        <v>91.82263834579652</v>
      </c>
      <c r="E352" s="23">
        <f t="shared" si="21"/>
        <v>-0.57736165420348584</v>
      </c>
      <c r="F352" s="23">
        <f t="shared" si="22"/>
        <v>-0.62485027511199764</v>
      </c>
      <c r="X352" s="11">
        <v>327</v>
      </c>
      <c r="Y352" s="11">
        <v>91.767300440060893</v>
      </c>
      <c r="Z352" s="11">
        <v>-0.97643174340140604</v>
      </c>
      <c r="AA352" s="11">
        <v>-0.17129853903294501</v>
      </c>
      <c r="AC352" s="11">
        <v>65.3</v>
      </c>
      <c r="AD352" s="11">
        <v>95.808828719384607</v>
      </c>
      <c r="AG352">
        <f t="shared" si="23"/>
        <v>91.767300440060865</v>
      </c>
    </row>
    <row r="353" spans="1:33">
      <c r="A353" s="5">
        <f>Example!A336</f>
        <v>36860</v>
      </c>
      <c r="B353" s="22">
        <f>Example!B336</f>
        <v>92.14</v>
      </c>
      <c r="C353" s="22">
        <f>Example!C336</f>
        <v>3.3139281185729898E-3</v>
      </c>
      <c r="D353" s="23">
        <f t="shared" si="20"/>
        <v>91.822530499937642</v>
      </c>
      <c r="E353" s="23">
        <f t="shared" si="21"/>
        <v>-0.31746950006235863</v>
      </c>
      <c r="F353" s="23">
        <f t="shared" si="22"/>
        <v>-0.34455122646229502</v>
      </c>
      <c r="X353" s="11">
        <v>328</v>
      </c>
      <c r="Y353" s="11">
        <v>91.838623138530906</v>
      </c>
      <c r="Z353" s="11">
        <v>-6.8275277013185601E-2</v>
      </c>
      <c r="AA353" s="11">
        <v>-1.1977749887244701E-2</v>
      </c>
      <c r="AC353" s="11">
        <v>65.5</v>
      </c>
      <c r="AD353" s="11">
        <v>95.838587709522102</v>
      </c>
      <c r="AG353">
        <f t="shared" si="23"/>
        <v>91.838623138530849</v>
      </c>
    </row>
    <row r="354" spans="1:33">
      <c r="A354" s="5">
        <f>Example!A337</f>
        <v>36861</v>
      </c>
      <c r="B354" s="22">
        <f>Example!B337</f>
        <v>92.33</v>
      </c>
      <c r="C354" s="22">
        <f>Example!C337</f>
        <v>3.2106659146009901E-3</v>
      </c>
      <c r="D354" s="23">
        <f t="shared" si="20"/>
        <v>91.8225327824141</v>
      </c>
      <c r="E354" s="23">
        <f t="shared" si="21"/>
        <v>-0.50746721758589786</v>
      </c>
      <c r="F354" s="23">
        <f t="shared" si="22"/>
        <v>-0.54962332674742542</v>
      </c>
      <c r="X354" s="11">
        <v>329</v>
      </c>
      <c r="Y354" s="11">
        <v>91.881560159055397</v>
      </c>
      <c r="Z354" s="11">
        <v>0.34207899131969599</v>
      </c>
      <c r="AA354" s="11">
        <v>6.0012009895133299E-2</v>
      </c>
      <c r="AC354" s="11">
        <v>65.7</v>
      </c>
      <c r="AD354" s="11">
        <v>95.869448986063901</v>
      </c>
      <c r="AG354">
        <f t="shared" si="23"/>
        <v>91.881560159055368</v>
      </c>
    </row>
    <row r="355" spans="1:33">
      <c r="A355" s="5">
        <f>Example!A338</f>
        <v>36862</v>
      </c>
      <c r="B355" s="22">
        <f>Example!B338</f>
        <v>92.46</v>
      </c>
      <c r="C355" s="22">
        <f>Example!C338</f>
        <v>9.8098918778079993E-3</v>
      </c>
      <c r="D355" s="23">
        <f t="shared" si="20"/>
        <v>91.822386915124298</v>
      </c>
      <c r="E355" s="23">
        <f t="shared" si="21"/>
        <v>-0.63761308487569579</v>
      </c>
      <c r="F355" s="23">
        <f t="shared" si="22"/>
        <v>-0.68960965268840124</v>
      </c>
      <c r="X355" s="11">
        <v>330</v>
      </c>
      <c r="Y355" s="11">
        <v>91.702978406048999</v>
      </c>
      <c r="Z355" s="11">
        <v>0.64446623061175501</v>
      </c>
      <c r="AA355" s="11">
        <v>0.11306076897428299</v>
      </c>
      <c r="AC355" s="11">
        <v>65.900000000000006</v>
      </c>
      <c r="AD355" s="11">
        <v>95.870502977157003</v>
      </c>
      <c r="AG355">
        <f t="shared" si="23"/>
        <v>91.702978406048985</v>
      </c>
    </row>
    <row r="356" spans="1:33">
      <c r="A356" s="5">
        <f>Example!A339</f>
        <v>36863</v>
      </c>
      <c r="B356" s="22">
        <f>Example!B339</f>
        <v>93.18</v>
      </c>
      <c r="C356" s="22">
        <f>Example!C339</f>
        <v>6.3681532418430001E-3</v>
      </c>
      <c r="D356" s="23">
        <f t="shared" si="20"/>
        <v>91.822462990271561</v>
      </c>
      <c r="E356" s="23">
        <f t="shared" si="21"/>
        <v>-1.3575370097284463</v>
      </c>
      <c r="F356" s="23">
        <f t="shared" si="22"/>
        <v>-1.456897413316641</v>
      </c>
      <c r="X356" s="11">
        <v>331</v>
      </c>
      <c r="Y356" s="11">
        <v>91.865212927448496</v>
      </c>
      <c r="Z356" s="11">
        <v>1.4654462611878101</v>
      </c>
      <c r="AA356" s="11">
        <v>0.25708791758275201</v>
      </c>
      <c r="AC356" s="11">
        <v>66.099999999999994</v>
      </c>
      <c r="AD356" s="11">
        <v>95.872833617714903</v>
      </c>
      <c r="AG356">
        <f t="shared" si="23"/>
        <v>91.865212927448454</v>
      </c>
    </row>
    <row r="357" spans="1:33">
      <c r="A357" s="5">
        <f>Example!A340</f>
        <v>36864</v>
      </c>
      <c r="B357" s="22">
        <f>Example!B340</f>
        <v>93.96</v>
      </c>
      <c r="C357" s="22">
        <f>Example!C340</f>
        <v>9.3326228715809902E-3</v>
      </c>
      <c r="D357" s="23">
        <f t="shared" si="20"/>
        <v>91.822397464533694</v>
      </c>
      <c r="E357" s="23">
        <f t="shared" si="21"/>
        <v>-2.1376025354663</v>
      </c>
      <c r="F357" s="23">
        <f t="shared" si="22"/>
        <v>-2.2750133412795872</v>
      </c>
      <c r="X357" s="11">
        <v>332</v>
      </c>
      <c r="Y357" s="11">
        <v>91.944277494806101</v>
      </c>
      <c r="Z357" s="11">
        <v>1.21225726882973</v>
      </c>
      <c r="AA357" s="11">
        <v>0.21267016408051601</v>
      </c>
      <c r="AC357" s="11">
        <v>66.3</v>
      </c>
      <c r="AD357" s="11">
        <v>95.892071920189593</v>
      </c>
      <c r="AG357">
        <f t="shared" si="23"/>
        <v>91.94427749480603</v>
      </c>
    </row>
    <row r="358" spans="1:33">
      <c r="A358" s="5">
        <f>Example!A341</f>
        <v>36865</v>
      </c>
      <c r="B358" s="22">
        <f>Example!B341</f>
        <v>94.15</v>
      </c>
      <c r="C358" s="22">
        <f>Example!C341</f>
        <v>-8.26832736876E-4</v>
      </c>
      <c r="D358" s="23">
        <f t="shared" si="20"/>
        <v>91.822622026060117</v>
      </c>
      <c r="E358" s="23">
        <f t="shared" si="21"/>
        <v>-2.327377973939889</v>
      </c>
      <c r="F358" s="23">
        <f t="shared" si="22"/>
        <v>-2.4719893509717354</v>
      </c>
      <c r="X358" s="11">
        <v>333</v>
      </c>
      <c r="Y358" s="11">
        <v>91.734435233659795</v>
      </c>
      <c r="Z358" s="11">
        <v>0.39038757067463298</v>
      </c>
      <c r="AA358" s="11">
        <v>6.8486938247453402E-2</v>
      </c>
      <c r="AC358" s="11">
        <v>66.5</v>
      </c>
      <c r="AD358" s="11">
        <v>95.903452429671006</v>
      </c>
      <c r="AG358">
        <f t="shared" si="23"/>
        <v>91.734435233659724</v>
      </c>
    </row>
    <row r="359" spans="1:33">
      <c r="A359" s="5">
        <f>Example!A342</f>
        <v>36866</v>
      </c>
      <c r="B359" s="22">
        <f>Example!B342</f>
        <v>94</v>
      </c>
      <c r="C359" s="22">
        <f>Example!C342</f>
        <v>-7.74963349426E-4</v>
      </c>
      <c r="D359" s="23">
        <f t="shared" si="20"/>
        <v>91.822620879554904</v>
      </c>
      <c r="E359" s="23">
        <f t="shared" si="21"/>
        <v>-2.1773791204450959</v>
      </c>
      <c r="F359" s="23">
        <f t="shared" si="22"/>
        <v>-2.3163607664309529</v>
      </c>
      <c r="X359" s="11">
        <v>334</v>
      </c>
      <c r="Y359" s="11">
        <v>91.834014251589196</v>
      </c>
      <c r="Z359" s="11">
        <v>0.56204337789229397</v>
      </c>
      <c r="AA359" s="11">
        <v>9.8601064699831806E-2</v>
      </c>
      <c r="AC359" s="11">
        <v>66.7</v>
      </c>
      <c r="AD359" s="11">
        <v>95.930086036980498</v>
      </c>
      <c r="AG359">
        <f t="shared" si="23"/>
        <v>91.834014251589181</v>
      </c>
    </row>
    <row r="360" spans="1:33">
      <c r="A360" s="5">
        <f>Example!A343</f>
        <v>36867</v>
      </c>
      <c r="B360" s="22">
        <f>Example!B343</f>
        <v>94.14</v>
      </c>
      <c r="C360" s="22">
        <f>Example!C343</f>
        <v>4.1043079035699998E-3</v>
      </c>
      <c r="D360" s="23">
        <f t="shared" si="20"/>
        <v>91.822513029622527</v>
      </c>
      <c r="E360" s="23">
        <f t="shared" si="21"/>
        <v>-2.3174869703774732</v>
      </c>
      <c r="F360" s="23">
        <f t="shared" si="22"/>
        <v>-2.4617452415312013</v>
      </c>
      <c r="X360" s="11">
        <v>335</v>
      </c>
      <c r="Y360" s="11">
        <v>91.772943774978899</v>
      </c>
      <c r="Z360" s="11">
        <v>0.37019217791002701</v>
      </c>
      <c r="AA360" s="11">
        <v>6.4943995999670198E-2</v>
      </c>
      <c r="AC360" s="11">
        <v>66.900000000000006</v>
      </c>
      <c r="AD360" s="11">
        <v>95.930167799823906</v>
      </c>
      <c r="AG360">
        <f t="shared" si="23"/>
        <v>91.772943774978827</v>
      </c>
    </row>
    <row r="361" spans="1:33">
      <c r="A361" s="5">
        <f>Example!A344</f>
        <v>36868</v>
      </c>
      <c r="B361" s="22">
        <f>Example!B344</f>
        <v>94.93</v>
      </c>
      <c r="C361" s="22">
        <f>Example!C344</f>
        <v>2.7527740475499999E-3</v>
      </c>
      <c r="D361" s="23">
        <f t="shared" si="20"/>
        <v>91.822542903517089</v>
      </c>
      <c r="E361" s="23">
        <f t="shared" si="21"/>
        <v>-3.1074570964829178</v>
      </c>
      <c r="F361" s="23">
        <f t="shared" si="22"/>
        <v>-3.2734194632707445</v>
      </c>
      <c r="X361" s="11">
        <v>336</v>
      </c>
      <c r="Y361" s="11">
        <v>91.774236285659896</v>
      </c>
      <c r="Z361" s="11">
        <v>0.55337409874763899</v>
      </c>
      <c r="AA361" s="11">
        <v>9.7080185373669095E-2</v>
      </c>
      <c r="AC361" s="11">
        <v>67.099999999999994</v>
      </c>
      <c r="AD361" s="11">
        <v>95.941684150947694</v>
      </c>
      <c r="AG361">
        <f t="shared" si="23"/>
        <v>91.774236285659839</v>
      </c>
    </row>
    <row r="362" spans="1:33">
      <c r="A362" s="5">
        <f>Example!A345</f>
        <v>36869</v>
      </c>
      <c r="B362" s="22">
        <f>Example!B345</f>
        <v>94.92</v>
      </c>
      <c r="C362" s="22">
        <f>Example!C345</f>
        <v>5.2520724693889999E-3</v>
      </c>
      <c r="D362" s="23">
        <f t="shared" si="20"/>
        <v>91.822487659782567</v>
      </c>
      <c r="E362" s="23">
        <f t="shared" si="21"/>
        <v>-3.0975123402174347</v>
      </c>
      <c r="F362" s="23">
        <f t="shared" si="22"/>
        <v>-3.263287336933665</v>
      </c>
      <c r="X362" s="11">
        <v>337</v>
      </c>
      <c r="Y362" s="11">
        <v>91.691635201084097</v>
      </c>
      <c r="Z362" s="11">
        <v>0.77305767509825796</v>
      </c>
      <c r="AA362" s="11">
        <v>0.13561997674434301</v>
      </c>
      <c r="AC362" s="11">
        <v>67.3</v>
      </c>
      <c r="AD362" s="11">
        <v>95.950425042110695</v>
      </c>
      <c r="AG362">
        <f t="shared" si="23"/>
        <v>91.691635201084097</v>
      </c>
    </row>
    <row r="363" spans="1:33">
      <c r="A363" s="5">
        <f>Example!A346</f>
        <v>36870</v>
      </c>
      <c r="B363" s="22">
        <f>Example!B346</f>
        <v>94.24</v>
      </c>
      <c r="C363" s="22">
        <f>Example!C346</f>
        <v>3.9870810128919999E-3</v>
      </c>
      <c r="D363" s="23">
        <f t="shared" si="20"/>
        <v>91.822515620770176</v>
      </c>
      <c r="E363" s="23">
        <f t="shared" si="21"/>
        <v>-2.4174843792298191</v>
      </c>
      <c r="F363" s="23">
        <f t="shared" si="22"/>
        <v>-2.5652423378924225</v>
      </c>
      <c r="X363" s="11">
        <v>338</v>
      </c>
      <c r="Y363" s="11">
        <v>91.734714699458905</v>
      </c>
      <c r="Z363" s="11">
        <v>1.4449379692698701</v>
      </c>
      <c r="AA363" s="11">
        <v>0.25349008243724003</v>
      </c>
      <c r="AC363" s="11">
        <v>67.5</v>
      </c>
      <c r="AD363" s="11">
        <v>95.986795112458793</v>
      </c>
      <c r="AG363">
        <f t="shared" si="23"/>
        <v>91.734714699458905</v>
      </c>
    </row>
    <row r="364" spans="1:33">
      <c r="A364" s="5">
        <f>Example!A347</f>
        <v>36871</v>
      </c>
      <c r="B364" s="22">
        <f>Example!B347</f>
        <v>94.92</v>
      </c>
      <c r="C364" s="22">
        <f>Example!C347</f>
        <v>2.1934507085803901E-2</v>
      </c>
      <c r="D364" s="23">
        <f t="shared" si="20"/>
        <v>91.822118916305911</v>
      </c>
      <c r="E364" s="23">
        <f t="shared" si="21"/>
        <v>-3.0978810836940909</v>
      </c>
      <c r="F364" s="23">
        <f t="shared" si="22"/>
        <v>-3.2636758151012337</v>
      </c>
      <c r="X364" s="11">
        <v>339</v>
      </c>
      <c r="Y364" s="11">
        <v>91.697609074045701</v>
      </c>
      <c r="Z364" s="11">
        <v>2.2652401073849102</v>
      </c>
      <c r="AA364" s="11">
        <v>0.397398306206386</v>
      </c>
      <c r="AC364" s="11">
        <v>67.7</v>
      </c>
      <c r="AD364" s="11">
        <v>95.993874354997104</v>
      </c>
      <c r="AG364">
        <f t="shared" si="23"/>
        <v>91.697609074045644</v>
      </c>
    </row>
    <row r="365" spans="1:33">
      <c r="A365" s="5">
        <f>Example!A348</f>
        <v>36872</v>
      </c>
      <c r="B365" s="22">
        <f>Example!B348</f>
        <v>95.35</v>
      </c>
      <c r="C365" s="22">
        <f>Example!C348</f>
        <v>-1.5928286084010001E-3</v>
      </c>
      <c r="D365" s="23">
        <f t="shared" si="20"/>
        <v>91.822638957400613</v>
      </c>
      <c r="E365" s="23">
        <f t="shared" si="21"/>
        <v>-3.5273610425993809</v>
      </c>
      <c r="F365" s="23">
        <f t="shared" si="22"/>
        <v>-3.6993823205027594</v>
      </c>
      <c r="X365" s="11">
        <v>340</v>
      </c>
      <c r="Y365" s="11">
        <v>91.824772783340705</v>
      </c>
      <c r="Z365" s="11">
        <v>2.3288261333756801</v>
      </c>
      <c r="AA365" s="11">
        <v>0.40855340581138999</v>
      </c>
      <c r="AC365" s="11">
        <v>67.900000000000006</v>
      </c>
      <c r="AD365" s="11">
        <v>96.043008665302594</v>
      </c>
      <c r="AG365">
        <f t="shared" si="23"/>
        <v>91.824772783340691</v>
      </c>
    </row>
    <row r="366" spans="1:33">
      <c r="A366" s="5">
        <f>Example!A349</f>
        <v>36873</v>
      </c>
      <c r="B366" s="22">
        <f>Example!B349</f>
        <v>95.1</v>
      </c>
      <c r="C366" s="22">
        <f>Example!C349</f>
        <v>5.1470880720599996E-3</v>
      </c>
      <c r="D366" s="23">
        <f t="shared" si="20"/>
        <v>91.822489980325855</v>
      </c>
      <c r="E366" s="23">
        <f t="shared" si="21"/>
        <v>-3.2775100196741391</v>
      </c>
      <c r="F366" s="23">
        <f t="shared" si="22"/>
        <v>-3.446382775682586</v>
      </c>
      <c r="X366" s="11">
        <v>341</v>
      </c>
      <c r="Y366" s="11">
        <v>91.824123545432599</v>
      </c>
      <c r="Z366" s="11">
        <v>2.1780369427466</v>
      </c>
      <c r="AA366" s="11">
        <v>0.382099976545824</v>
      </c>
      <c r="AC366" s="11">
        <v>68.099999999999994</v>
      </c>
      <c r="AD366" s="11">
        <v>96.054092943067104</v>
      </c>
      <c r="AG366">
        <f t="shared" si="23"/>
        <v>91.824123545432556</v>
      </c>
    </row>
    <row r="367" spans="1:33">
      <c r="A367" s="5">
        <f>Example!A350</f>
        <v>36874</v>
      </c>
      <c r="B367" s="22">
        <f>Example!B350</f>
        <v>95.13</v>
      </c>
      <c r="C367" s="22">
        <f>Example!C350</f>
        <v>1.6829810194669999E-3</v>
      </c>
      <c r="D367" s="23">
        <f t="shared" si="20"/>
        <v>91.822566549897829</v>
      </c>
      <c r="E367" s="23">
        <f t="shared" si="21"/>
        <v>-3.3074334501021667</v>
      </c>
      <c r="F367" s="23">
        <f t="shared" si="22"/>
        <v>-3.4767512352592949</v>
      </c>
      <c r="X367" s="11">
        <v>342</v>
      </c>
      <c r="Y367" s="11">
        <v>91.763050762096597</v>
      </c>
      <c r="Z367" s="11">
        <v>2.37656972035056</v>
      </c>
      <c r="AA367" s="11">
        <v>0.416929215746142</v>
      </c>
      <c r="AC367" s="11">
        <v>68.3</v>
      </c>
      <c r="AD367" s="11">
        <v>96.059135891350394</v>
      </c>
      <c r="AG367">
        <f t="shared" si="23"/>
        <v>91.763050762096498</v>
      </c>
    </row>
    <row r="368" spans="1:33">
      <c r="A368" s="5">
        <f>Example!A351</f>
        <v>36875</v>
      </c>
      <c r="B368" s="22">
        <f>Example!B351</f>
        <v>95.53</v>
      </c>
      <c r="C368" s="22">
        <f>Example!C351</f>
        <v>1.3705298784765001E-2</v>
      </c>
      <c r="D368" s="23">
        <f t="shared" si="20"/>
        <v>91.822300812231106</v>
      </c>
      <c r="E368" s="23">
        <f t="shared" si="21"/>
        <v>-3.7076991877688954</v>
      </c>
      <c r="F368" s="23">
        <f t="shared" si="22"/>
        <v>-3.8811883050025071</v>
      </c>
      <c r="X368" s="11">
        <v>343</v>
      </c>
      <c r="Y368" s="11">
        <v>91.779967619159905</v>
      </c>
      <c r="Z368" s="11">
        <v>3.1546358625152502</v>
      </c>
      <c r="AA368" s="11">
        <v>0.553427843862762</v>
      </c>
      <c r="AC368" s="11">
        <v>68.5</v>
      </c>
      <c r="AD368" s="11">
        <v>96.065726761599393</v>
      </c>
      <c r="AG368">
        <f t="shared" si="23"/>
        <v>91.779967619159805</v>
      </c>
    </row>
    <row r="369" spans="1:33">
      <c r="A369" s="5">
        <f>Example!A352</f>
        <v>36876</v>
      </c>
      <c r="B369" s="22">
        <f>Example!B352</f>
        <v>95.33</v>
      </c>
      <c r="C369" s="22">
        <f>Example!C352</f>
        <v>-7.2880072876880002E-3</v>
      </c>
      <c r="D369" s="23">
        <f t="shared" si="20"/>
        <v>91.822764841903364</v>
      </c>
      <c r="E369" s="23">
        <f t="shared" si="21"/>
        <v>-3.5072351580966341</v>
      </c>
      <c r="F369" s="23">
        <f t="shared" si="22"/>
        <v>-3.6790466359977279</v>
      </c>
      <c r="X369" s="11">
        <v>344</v>
      </c>
      <c r="Y369" s="11">
        <v>91.748684441182107</v>
      </c>
      <c r="Z369" s="11">
        <v>3.1745310800278799</v>
      </c>
      <c r="AA369" s="11">
        <v>0.55691812540746399</v>
      </c>
      <c r="AC369" s="11">
        <v>68.7</v>
      </c>
      <c r="AD369" s="11">
        <v>96.069916614011106</v>
      </c>
      <c r="AG369">
        <f t="shared" si="23"/>
        <v>91.748684441182064</v>
      </c>
    </row>
    <row r="370" spans="1:33">
      <c r="A370" s="5">
        <f>Example!A353</f>
        <v>36877</v>
      </c>
      <c r="B370" s="22">
        <f>Example!B353</f>
        <v>95.65</v>
      </c>
      <c r="C370" s="22">
        <f>Example!C353</f>
        <v>-1.2039041169065E-2</v>
      </c>
      <c r="D370" s="23">
        <f t="shared" si="20"/>
        <v>91.822869857315766</v>
      </c>
      <c r="E370" s="23">
        <f t="shared" si="21"/>
        <v>-3.8271301426842399</v>
      </c>
      <c r="F370" s="23">
        <f t="shared" si="22"/>
        <v>-4.0011815396594246</v>
      </c>
      <c r="X370" s="11">
        <v>345</v>
      </c>
      <c r="Y370" s="11">
        <v>91.764518065741797</v>
      </c>
      <c r="Z370" s="11">
        <v>2.4750559437277402</v>
      </c>
      <c r="AA370" s="11">
        <v>0.43420696843432699</v>
      </c>
      <c r="AC370" s="11">
        <v>68.900000000000006</v>
      </c>
      <c r="AD370" s="11">
        <v>96.076244756198307</v>
      </c>
      <c r="AG370">
        <f t="shared" si="23"/>
        <v>91.764518065741711</v>
      </c>
    </row>
    <row r="371" spans="1:33">
      <c r="A371" s="5">
        <f>Example!A354</f>
        <v>36878</v>
      </c>
      <c r="B371" s="22">
        <f>Example!B354</f>
        <v>94.91</v>
      </c>
      <c r="C371" s="22">
        <f>Example!C354</f>
        <v>1.22929508649419E-2</v>
      </c>
      <c r="D371" s="23">
        <f t="shared" si="20"/>
        <v>91.8223320303413</v>
      </c>
      <c r="E371" s="23">
        <f t="shared" si="21"/>
        <v>-3.0876679696586962</v>
      </c>
      <c r="F371" s="23">
        <f t="shared" si="22"/>
        <v>-3.2532588448621813</v>
      </c>
      <c r="X371" s="11">
        <v>346</v>
      </c>
      <c r="Y371" s="11">
        <v>91.539874013965004</v>
      </c>
      <c r="Z371" s="11">
        <v>3.3768467395824202</v>
      </c>
      <c r="AA371" s="11">
        <v>0.59241100766921295</v>
      </c>
      <c r="AC371" s="11">
        <v>69.099999999999994</v>
      </c>
      <c r="AD371" s="11">
        <v>96.094360287251206</v>
      </c>
      <c r="AG371">
        <f t="shared" si="23"/>
        <v>91.539874013964933</v>
      </c>
    </row>
    <row r="372" spans="1:33">
      <c r="A372" s="5">
        <f>Example!A355</f>
        <v>36879</v>
      </c>
      <c r="B372" s="22">
        <f>Example!B355</f>
        <v>96.1</v>
      </c>
      <c r="C372" s="22">
        <f>Example!C355</f>
        <v>7.7955012131209998E-3</v>
      </c>
      <c r="D372" s="23">
        <f t="shared" si="20"/>
        <v>91.822431440604774</v>
      </c>
      <c r="E372" s="23">
        <f t="shared" si="21"/>
        <v>-4.2775685593952204</v>
      </c>
      <c r="F372" s="23">
        <f t="shared" si="22"/>
        <v>-4.4511639535850369</v>
      </c>
      <c r="X372" s="11">
        <v>347</v>
      </c>
      <c r="Y372" s="11">
        <v>91.834360588050103</v>
      </c>
      <c r="Z372" s="11">
        <v>3.5141289663125699</v>
      </c>
      <c r="AA372" s="11">
        <v>0.61649486712276302</v>
      </c>
      <c r="AC372" s="11">
        <v>69.3</v>
      </c>
      <c r="AD372" s="11">
        <v>96.100859110904295</v>
      </c>
      <c r="AG372">
        <f t="shared" si="23"/>
        <v>91.834360588050103</v>
      </c>
    </row>
    <row r="373" spans="1:33">
      <c r="A373" s="5">
        <f>Example!A356</f>
        <v>36880</v>
      </c>
      <c r="B373" s="22">
        <f>Example!B356</f>
        <v>96.37</v>
      </c>
      <c r="C373" s="22">
        <f>Example!C356</f>
        <v>2.1573635895740001E-3</v>
      </c>
      <c r="D373" s="23">
        <f t="shared" si="20"/>
        <v>91.82255606428933</v>
      </c>
      <c r="E373" s="23">
        <f t="shared" si="21"/>
        <v>-4.5474439357106746</v>
      </c>
      <c r="F373" s="23">
        <f t="shared" si="22"/>
        <v>-4.7187339791539635</v>
      </c>
      <c r="X373" s="11">
        <v>348</v>
      </c>
      <c r="Y373" s="11">
        <v>91.749998508185001</v>
      </c>
      <c r="Z373" s="11">
        <v>3.3506062763928002</v>
      </c>
      <c r="AA373" s="11">
        <v>0.58780755941150598</v>
      </c>
      <c r="AC373" s="11">
        <v>69.5</v>
      </c>
      <c r="AD373" s="11">
        <v>96.103140499412405</v>
      </c>
      <c r="AG373">
        <f t="shared" si="23"/>
        <v>91.749998508184959</v>
      </c>
    </row>
    <row r="374" spans="1:33">
      <c r="A374" s="5">
        <f>Example!A357</f>
        <v>36881</v>
      </c>
      <c r="B374" s="22">
        <f>Example!B357</f>
        <v>97.94</v>
      </c>
      <c r="C374" s="22">
        <f>Example!C357</f>
        <v>-7.3183661790029997E-3</v>
      </c>
      <c r="D374" s="23">
        <f t="shared" si="20"/>
        <v>91.822765512947086</v>
      </c>
      <c r="E374" s="23">
        <f t="shared" si="21"/>
        <v>-6.1172344870529116</v>
      </c>
      <c r="F374" s="23">
        <f t="shared" si="22"/>
        <v>-6.2459000276219232</v>
      </c>
      <c r="X374" s="11">
        <v>349</v>
      </c>
      <c r="Y374" s="11">
        <v>91.793357987194497</v>
      </c>
      <c r="Z374" s="11">
        <v>3.3384755483235899</v>
      </c>
      <c r="AA374" s="11">
        <v>0.58567942704618303</v>
      </c>
      <c r="AC374" s="11">
        <v>69.7</v>
      </c>
      <c r="AD374" s="11">
        <v>96.110938365435203</v>
      </c>
      <c r="AG374">
        <f t="shared" si="23"/>
        <v>91.793357987194469</v>
      </c>
    </row>
    <row r="375" spans="1:33">
      <c r="A375" s="5">
        <f>Example!A358</f>
        <v>36882</v>
      </c>
      <c r="B375" s="22">
        <f>Example!B358</f>
        <v>97.71</v>
      </c>
      <c r="C375" s="22">
        <f>Example!C358</f>
        <v>1.2908186921773E-2</v>
      </c>
      <c r="D375" s="23">
        <f t="shared" si="20"/>
        <v>91.822318431350041</v>
      </c>
      <c r="E375" s="23">
        <f t="shared" si="21"/>
        <v>-5.8876815686499526</v>
      </c>
      <c r="F375" s="23">
        <f t="shared" si="22"/>
        <v>-6.0256693978609697</v>
      </c>
      <c r="X375" s="11">
        <v>350</v>
      </c>
      <c r="Y375" s="11">
        <v>91.642877235048104</v>
      </c>
      <c r="Z375" s="11">
        <v>3.8840973854331402</v>
      </c>
      <c r="AA375" s="11">
        <v>0.68139960840341196</v>
      </c>
      <c r="AC375" s="11">
        <v>69.900000000000006</v>
      </c>
      <c r="AD375" s="11">
        <v>96.125232191254796</v>
      </c>
      <c r="AG375">
        <f t="shared" si="23"/>
        <v>91.642877235048019</v>
      </c>
    </row>
    <row r="376" spans="1:33">
      <c r="A376" s="5">
        <f>Example!A359</f>
        <v>36883</v>
      </c>
      <c r="B376" s="22">
        <f>Example!B359</f>
        <v>98.24</v>
      </c>
      <c r="C376" s="22">
        <f>Example!C359</f>
        <v>4.5525120309250003E-3</v>
      </c>
      <c r="D376" s="23">
        <f t="shared" si="20"/>
        <v>91.822503122654382</v>
      </c>
      <c r="E376" s="23">
        <f t="shared" si="21"/>
        <v>-6.4174968773456129</v>
      </c>
      <c r="F376" s="23">
        <f t="shared" si="22"/>
        <v>-6.5324683197736295</v>
      </c>
      <c r="X376" s="11">
        <v>351</v>
      </c>
      <c r="Y376" s="11">
        <v>91.9056459082353</v>
      </c>
      <c r="Z376" s="11">
        <v>3.4224590168851599</v>
      </c>
      <c r="AA376" s="11">
        <v>0.60041291514172801</v>
      </c>
      <c r="AC376" s="11">
        <v>70.099999999999994</v>
      </c>
      <c r="AD376" s="11">
        <v>96.142262824424293</v>
      </c>
      <c r="AG376">
        <f t="shared" si="23"/>
        <v>91.9056459082353</v>
      </c>
    </row>
    <row r="377" spans="1:33">
      <c r="A377" s="5">
        <f>Example!A360</f>
        <v>36884</v>
      </c>
      <c r="B377" s="22">
        <f>Example!B360</f>
        <v>98.17</v>
      </c>
      <c r="C377" s="22">
        <f>Example!C360</f>
        <v>-5.7132788980730001E-3</v>
      </c>
      <c r="D377" s="23">
        <f t="shared" si="20"/>
        <v>91.822730034584495</v>
      </c>
      <c r="E377" s="23">
        <f t="shared" si="21"/>
        <v>-6.3472699654155065</v>
      </c>
      <c r="F377" s="23">
        <f t="shared" si="22"/>
        <v>-6.4655902673072276</v>
      </c>
      <c r="X377" s="11">
        <v>352</v>
      </c>
      <c r="Y377" s="11">
        <v>91.965113572116806</v>
      </c>
      <c r="Z377" s="11">
        <v>3.6886458940224101</v>
      </c>
      <c r="AA377" s="11">
        <v>0.64711092908022905</v>
      </c>
      <c r="AC377" s="11">
        <v>70.3</v>
      </c>
      <c r="AD377" s="11">
        <v>96.181305179260505</v>
      </c>
      <c r="AG377">
        <f t="shared" si="23"/>
        <v>91.965113572116763</v>
      </c>
    </row>
    <row r="378" spans="1:33">
      <c r="A378" s="5">
        <f>Example!A361</f>
        <v>36885</v>
      </c>
      <c r="B378" s="22">
        <f>Example!B361</f>
        <v>96.72</v>
      </c>
      <c r="C378" s="22">
        <f>Example!C361</f>
        <v>-4.6540058500299996E-3</v>
      </c>
      <c r="D378" s="23">
        <f t="shared" si="20"/>
        <v>91.822706620734209</v>
      </c>
      <c r="E378" s="23">
        <f t="shared" si="21"/>
        <v>-4.8972933792657898</v>
      </c>
      <c r="F378" s="23">
        <f t="shared" si="22"/>
        <v>-5.0633719802169042</v>
      </c>
      <c r="X378" s="11">
        <v>353</v>
      </c>
      <c r="Y378" s="11">
        <v>91.660555288599497</v>
      </c>
      <c r="Z378" s="11">
        <v>3.2510676778893002</v>
      </c>
      <c r="AA378" s="11">
        <v>0.57034518519409305</v>
      </c>
      <c r="AC378" s="11">
        <v>70.5</v>
      </c>
      <c r="AD378" s="11">
        <v>96.195943411725395</v>
      </c>
      <c r="AG378">
        <f t="shared" si="23"/>
        <v>91.660555288599468</v>
      </c>
    </row>
    <row r="379" spans="1:33">
      <c r="A379" s="5">
        <f>Example!A362</f>
        <v>36886</v>
      </c>
      <c r="B379" s="22">
        <f>Example!B362</f>
        <v>97.38</v>
      </c>
      <c r="C379" s="22">
        <f>Example!C362</f>
        <v>-6.3257081389979999E-3</v>
      </c>
      <c r="D379" s="23">
        <f t="shared" si="20"/>
        <v>91.822743571534744</v>
      </c>
      <c r="E379" s="23">
        <f t="shared" si="21"/>
        <v>-5.5572564284652515</v>
      </c>
      <c r="F379" s="23">
        <f t="shared" si="22"/>
        <v>-5.7067739047702322</v>
      </c>
      <c r="X379" s="11">
        <v>354</v>
      </c>
      <c r="Y379" s="11">
        <v>91.716848893506594</v>
      </c>
      <c r="Z379" s="11">
        <v>4.3862916059058401</v>
      </c>
      <c r="AA379" s="11">
        <v>0.76950114428557603</v>
      </c>
      <c r="AC379" s="11">
        <v>70.7</v>
      </c>
      <c r="AD379" s="11">
        <v>96.201148906685106</v>
      </c>
      <c r="AG379">
        <f t="shared" si="23"/>
        <v>91.716848893506523</v>
      </c>
    </row>
    <row r="380" spans="1:33">
      <c r="A380" s="5">
        <f>Example!A363</f>
        <v>36887</v>
      </c>
      <c r="B380" s="22">
        <f>Example!B363</f>
        <v>96.41</v>
      </c>
      <c r="C380" s="22">
        <f>Example!C363</f>
        <v>1.4136241365356E-2</v>
      </c>
      <c r="D380" s="23">
        <f t="shared" si="20"/>
        <v>91.822291286806973</v>
      </c>
      <c r="E380" s="23">
        <f t="shared" si="21"/>
        <v>-4.5877087131930239</v>
      </c>
      <c r="F380" s="23">
        <f t="shared" si="22"/>
        <v>-4.7585403103340154</v>
      </c>
      <c r="X380" s="11">
        <v>355</v>
      </c>
      <c r="Y380" s="11">
        <v>91.787420243129802</v>
      </c>
      <c r="Z380" s="11">
        <v>4.5859539739650996</v>
      </c>
      <c r="AA380" s="11">
        <v>0.80452855114687705</v>
      </c>
      <c r="AC380" s="11">
        <v>70.900000000000006</v>
      </c>
      <c r="AD380" s="11">
        <v>96.205946639807095</v>
      </c>
      <c r="AG380">
        <f t="shared" si="23"/>
        <v>91.787420243129759</v>
      </c>
    </row>
    <row r="381" spans="1:33">
      <c r="A381" s="5">
        <f>Example!A364</f>
        <v>36888</v>
      </c>
      <c r="B381" s="22">
        <f>Example!B364</f>
        <v>97.25</v>
      </c>
      <c r="C381" s="22">
        <f>Example!C364</f>
        <v>-1.67273225222E-3</v>
      </c>
      <c r="D381" s="23">
        <f t="shared" si="20"/>
        <v>91.822640723566536</v>
      </c>
      <c r="E381" s="23">
        <f t="shared" si="21"/>
        <v>-5.4273592764334637</v>
      </c>
      <c r="F381" s="23">
        <f t="shared" si="22"/>
        <v>-5.5808321608570317</v>
      </c>
      <c r="X381" s="11">
        <v>356</v>
      </c>
      <c r="Y381" s="11">
        <v>91.906025903914099</v>
      </c>
      <c r="Z381" s="11">
        <v>6.0368147300377002</v>
      </c>
      <c r="AA381" s="11">
        <v>1.05905768698766</v>
      </c>
      <c r="AC381" s="11">
        <v>71.099999999999994</v>
      </c>
      <c r="AD381" s="11">
        <v>96.213073603892596</v>
      </c>
      <c r="AG381">
        <f t="shared" si="23"/>
        <v>91.906025903914056</v>
      </c>
    </row>
    <row r="382" spans="1:33">
      <c r="A382" s="5">
        <f>Example!A365</f>
        <v>36889</v>
      </c>
      <c r="B382" s="22">
        <f>Example!B365</f>
        <v>97.65</v>
      </c>
      <c r="C382" s="22">
        <f>Example!C365</f>
        <v>-1.01613145317069E-2</v>
      </c>
      <c r="D382" s="23">
        <f t="shared" si="20"/>
        <v>91.822828352615502</v>
      </c>
      <c r="E382" s="23">
        <f t="shared" si="21"/>
        <v>-5.8271716473845032</v>
      </c>
      <c r="F382" s="23">
        <f t="shared" si="22"/>
        <v>-5.9674056808853075</v>
      </c>
      <c r="X382" s="11">
        <v>357</v>
      </c>
      <c r="Y382" s="11">
        <v>91.6528545118952</v>
      </c>
      <c r="Z382" s="11">
        <v>6.0578352783518596</v>
      </c>
      <c r="AA382" s="11">
        <v>1.06274538890868</v>
      </c>
      <c r="AC382" s="11">
        <v>71.3</v>
      </c>
      <c r="AD382" s="11">
        <v>96.284738238186605</v>
      </c>
      <c r="AG382">
        <f t="shared" si="23"/>
        <v>91.6528545118951</v>
      </c>
    </row>
    <row r="383" spans="1:33">
      <c r="A383" s="5">
        <f>Example!A366</f>
        <v>36890</v>
      </c>
      <c r="B383" s="22">
        <f>Example!B366</f>
        <v>97.58</v>
      </c>
      <c r="C383" s="22">
        <f>Example!C366</f>
        <v>-5.7965885915119897E-3</v>
      </c>
      <c r="D383" s="23">
        <f t="shared" si="20"/>
        <v>91.822731876036698</v>
      </c>
      <c r="E383" s="23">
        <f t="shared" si="21"/>
        <v>-5.7572681239632999</v>
      </c>
      <c r="F383" s="23">
        <f t="shared" si="22"/>
        <v>-5.9000493174454807</v>
      </c>
      <c r="X383" s="11">
        <v>358</v>
      </c>
      <c r="Y383" s="11">
        <v>91.757440687939805</v>
      </c>
      <c r="Z383" s="11">
        <v>6.4812869957435302</v>
      </c>
      <c r="AA383" s="11">
        <v>1.13703287600686</v>
      </c>
      <c r="AC383" s="11">
        <v>71.5</v>
      </c>
      <c r="AD383" s="11">
        <v>96.337191300250495</v>
      </c>
      <c r="AG383">
        <f t="shared" si="23"/>
        <v>91.75744068793972</v>
      </c>
    </row>
    <row r="384" spans="1:33">
      <c r="A384" s="5">
        <f>Example!A367</f>
        <v>36891</v>
      </c>
      <c r="B384" s="22">
        <f>Example!B367</f>
        <v>97.33</v>
      </c>
      <c r="C384" s="22">
        <f>Example!C367</f>
        <v>1.121276924858E-2</v>
      </c>
      <c r="D384" s="23">
        <f t="shared" si="20"/>
        <v>91.822355906348236</v>
      </c>
      <c r="E384" s="23">
        <f t="shared" si="21"/>
        <v>-5.5076440936517628</v>
      </c>
      <c r="F384" s="23">
        <f t="shared" si="22"/>
        <v>-5.6587322445821053</v>
      </c>
      <c r="X384" s="11">
        <v>359</v>
      </c>
      <c r="Y384" s="11">
        <v>91.885935373451503</v>
      </c>
      <c r="Z384" s="11">
        <v>6.28309223217222</v>
      </c>
      <c r="AA384" s="11">
        <v>1.10226293568776</v>
      </c>
      <c r="AC384" s="11">
        <v>71.7</v>
      </c>
      <c r="AD384" s="11">
        <v>96.343893702960699</v>
      </c>
      <c r="AG384">
        <f t="shared" si="23"/>
        <v>91.885935373451431</v>
      </c>
    </row>
    <row r="385" spans="1:33">
      <c r="A385" s="5">
        <f>Example!A368</f>
        <v>36892</v>
      </c>
      <c r="B385" s="22">
        <f>Example!B368</f>
        <v>97.58</v>
      </c>
      <c r="C385" s="22">
        <f>Example!C368</f>
        <v>6.19557647976099E-3</v>
      </c>
      <c r="D385" s="23">
        <f t="shared" si="20"/>
        <v>91.822466804855992</v>
      </c>
      <c r="E385" s="23">
        <f t="shared" si="21"/>
        <v>-5.7575331951440063</v>
      </c>
      <c r="F385" s="23">
        <f t="shared" si="22"/>
        <v>-5.9003209624349315</v>
      </c>
      <c r="X385" s="11">
        <v>360</v>
      </c>
      <c r="Y385" s="11">
        <v>91.8726766817325</v>
      </c>
      <c r="Z385" s="11">
        <v>4.8439963372314301</v>
      </c>
      <c r="AA385" s="11">
        <v>0.84979774700705202</v>
      </c>
      <c r="AC385" s="11">
        <v>71.900000000000006</v>
      </c>
      <c r="AD385" s="11">
        <v>96.355137849493403</v>
      </c>
      <c r="AG385">
        <f t="shared" si="23"/>
        <v>91.872676681732429</v>
      </c>
    </row>
    <row r="386" spans="1:33">
      <c r="A386" s="5">
        <f>Example!A369</f>
        <v>36893</v>
      </c>
      <c r="B386" s="22">
        <f>Example!B369</f>
        <v>98.24</v>
      </c>
      <c r="C386" s="22">
        <f>Example!C369</f>
        <v>-7.0238930072989997E-3</v>
      </c>
      <c r="D386" s="23">
        <f t="shared" si="20"/>
        <v>91.822759004001384</v>
      </c>
      <c r="E386" s="23">
        <f t="shared" si="21"/>
        <v>-6.4172409959986112</v>
      </c>
      <c r="F386" s="23">
        <f t="shared" si="22"/>
        <v>-6.5322078542331141</v>
      </c>
      <c r="X386" s="11">
        <v>361</v>
      </c>
      <c r="Y386" s="11">
        <v>91.893601017847999</v>
      </c>
      <c r="Z386" s="11">
        <v>5.4858249988049899</v>
      </c>
      <c r="AA386" s="11">
        <v>0.96239579882174298</v>
      </c>
      <c r="AC386" s="11">
        <v>72.099999999999994</v>
      </c>
      <c r="AD386" s="11">
        <v>96.3585967083676</v>
      </c>
      <c r="AG386">
        <f t="shared" si="23"/>
        <v>91.893601017847956</v>
      </c>
    </row>
    <row r="387" spans="1:33">
      <c r="A387" s="5">
        <f>Example!A370</f>
        <v>36894</v>
      </c>
      <c r="B387" s="22">
        <f>Example!B370</f>
        <v>97.9</v>
      </c>
      <c r="C387" s="22">
        <f>Example!C370</f>
        <v>-1.1608880254039999E-2</v>
      </c>
      <c r="D387" s="23">
        <f t="shared" si="20"/>
        <v>91.822860349169318</v>
      </c>
      <c r="E387" s="23">
        <f t="shared" si="21"/>
        <v>-6.0771396508306879</v>
      </c>
      <c r="F387" s="23">
        <f t="shared" si="22"/>
        <v>-6.2074970897146962</v>
      </c>
      <c r="X387" s="11">
        <v>362</v>
      </c>
      <c r="Y387" s="11">
        <v>91.637483219940094</v>
      </c>
      <c r="Z387" s="11">
        <v>4.7735530966806303</v>
      </c>
      <c r="AA387" s="11">
        <v>0.83743966435289297</v>
      </c>
      <c r="AC387" s="11">
        <v>72.3</v>
      </c>
      <c r="AD387" s="11">
        <v>96.373374217094906</v>
      </c>
      <c r="AG387">
        <f t="shared" si="23"/>
        <v>91.637483219940023</v>
      </c>
    </row>
    <row r="388" spans="1:33">
      <c r="A388" s="5">
        <f>Example!A371</f>
        <v>36895</v>
      </c>
      <c r="B388" s="22">
        <f>Example!B371</f>
        <v>96.59</v>
      </c>
      <c r="C388" s="22">
        <f>Example!C371</f>
        <v>-5.7932867114469898E-3</v>
      </c>
      <c r="D388" s="23">
        <f t="shared" si="20"/>
        <v>91.822731803052946</v>
      </c>
      <c r="E388" s="23">
        <f t="shared" si="21"/>
        <v>-4.7672681969470574</v>
      </c>
      <c r="F388" s="23">
        <f t="shared" si="22"/>
        <v>-4.935571173979767</v>
      </c>
      <c r="X388" s="11">
        <v>363</v>
      </c>
      <c r="Y388" s="11">
        <v>91.835360724683994</v>
      </c>
      <c r="Z388" s="11">
        <v>5.4194146671122896</v>
      </c>
      <c r="AA388" s="11">
        <v>0.95074522224787705</v>
      </c>
      <c r="AC388" s="11">
        <v>72.5</v>
      </c>
      <c r="AD388" s="11">
        <v>96.404751613956293</v>
      </c>
      <c r="AG388">
        <f t="shared" si="23"/>
        <v>91.835360724683966</v>
      </c>
    </row>
    <row r="389" spans="1:33">
      <c r="A389" s="5">
        <f>Example!A372</f>
        <v>36896</v>
      </c>
      <c r="B389" s="22">
        <f>Example!B372</f>
        <v>95.87</v>
      </c>
      <c r="C389" s="22">
        <f>Example!C372</f>
        <v>2.7984073548639999E-3</v>
      </c>
      <c r="D389" s="23">
        <f t="shared" si="20"/>
        <v>91.822541894852307</v>
      </c>
      <c r="E389" s="23">
        <f t="shared" si="21"/>
        <v>-4.0474581051476974</v>
      </c>
      <c r="F389" s="23">
        <f t="shared" si="22"/>
        <v>-4.2218192397493448</v>
      </c>
      <c r="X389" s="11">
        <v>364</v>
      </c>
      <c r="Y389" s="11">
        <v>91.941610473776606</v>
      </c>
      <c r="Z389" s="11">
        <v>5.7102801682010096</v>
      </c>
      <c r="AA389" s="11">
        <v>1.0017726859987099</v>
      </c>
      <c r="AC389" s="11">
        <v>72.7</v>
      </c>
      <c r="AD389" s="11">
        <v>96.411036316620695</v>
      </c>
      <c r="AG389">
        <f t="shared" si="23"/>
        <v>91.941610473776549</v>
      </c>
    </row>
    <row r="390" spans="1:33">
      <c r="A390" s="5">
        <f>Example!A373</f>
        <v>36897</v>
      </c>
      <c r="B390" s="22">
        <f>Example!B373</f>
        <v>96.36</v>
      </c>
      <c r="C390" s="22">
        <f>Example!C373</f>
        <v>-4.0960178505970004E-3</v>
      </c>
      <c r="D390" s="23">
        <f t="shared" si="20"/>
        <v>91.822694287136656</v>
      </c>
      <c r="E390" s="23">
        <f t="shared" si="21"/>
        <v>-4.5373057128633434</v>
      </c>
      <c r="F390" s="23">
        <f t="shared" si="22"/>
        <v>-4.7087024832537807</v>
      </c>
      <c r="X390" s="11">
        <v>365</v>
      </c>
      <c r="Y390" s="11">
        <v>91.886978142871996</v>
      </c>
      <c r="Z390" s="11">
        <v>5.6932823865804796</v>
      </c>
      <c r="AA390" s="11">
        <v>0.99879071088568205</v>
      </c>
      <c r="AC390" s="11">
        <v>72.900000000000006</v>
      </c>
      <c r="AD390" s="11">
        <v>96.430197530288098</v>
      </c>
      <c r="AG390">
        <f t="shared" si="23"/>
        <v>91.886978142871982</v>
      </c>
    </row>
    <row r="391" spans="1:33">
      <c r="A391" s="5">
        <f>Example!A374</f>
        <v>36898</v>
      </c>
      <c r="B391" s="22">
        <f>Example!B374</f>
        <v>96.66</v>
      </c>
      <c r="C391" s="22">
        <f>Example!C374</f>
        <v>-5.697166922079E-3</v>
      </c>
      <c r="D391" s="23">
        <f t="shared" si="20"/>
        <v>91.822729678450258</v>
      </c>
      <c r="E391" s="23">
        <f t="shared" si="21"/>
        <v>-4.8372703215497381</v>
      </c>
      <c r="F391" s="23">
        <f t="shared" si="22"/>
        <v>-5.00441787869826</v>
      </c>
      <c r="X391" s="11">
        <v>366</v>
      </c>
      <c r="Y391" s="11">
        <v>91.6740756883476</v>
      </c>
      <c r="Z391" s="11">
        <v>5.6577571830981404</v>
      </c>
      <c r="AA391" s="11">
        <v>0.99255841098709996</v>
      </c>
      <c r="AC391" s="11">
        <v>73.099999999999994</v>
      </c>
      <c r="AD391" s="11">
        <v>96.445856812099194</v>
      </c>
      <c r="AG391">
        <f t="shared" si="23"/>
        <v>91.674075688347514</v>
      </c>
    </row>
    <row r="392" spans="1:33">
      <c r="A392" s="5">
        <f>Example!A375</f>
        <v>36899</v>
      </c>
      <c r="B392" s="22">
        <f>Example!B375</f>
        <v>95.21</v>
      </c>
      <c r="C392" s="22">
        <f>Example!C375</f>
        <v>2.0902598242699999E-4</v>
      </c>
      <c r="D392" s="23">
        <f t="shared" si="20"/>
        <v>91.822599129753058</v>
      </c>
      <c r="E392" s="23">
        <f t="shared" si="21"/>
        <v>-3.3874008702469354</v>
      </c>
      <c r="F392" s="23">
        <f t="shared" si="22"/>
        <v>-3.5578204707981675</v>
      </c>
      <c r="X392" s="11">
        <v>367</v>
      </c>
      <c r="Y392" s="11">
        <v>91.736874805477498</v>
      </c>
      <c r="Z392" s="11">
        <v>5.8449972693202596</v>
      </c>
      <c r="AA392" s="11">
        <v>1.0254065372744801</v>
      </c>
      <c r="AC392" s="11">
        <v>73.3</v>
      </c>
      <c r="AD392" s="11">
        <v>96.461915123018699</v>
      </c>
      <c r="AG392">
        <f t="shared" si="23"/>
        <v>91.736874805477399</v>
      </c>
    </row>
    <row r="393" spans="1:33">
      <c r="A393" s="5">
        <f>Example!A376</f>
        <v>36900</v>
      </c>
      <c r="B393" s="22">
        <f>Example!B376</f>
        <v>95.41</v>
      </c>
      <c r="C393" s="22">
        <f>Example!C376</f>
        <v>-5.7614373602929998E-3</v>
      </c>
      <c r="D393" s="23">
        <f t="shared" si="20"/>
        <v>91.822731099064541</v>
      </c>
      <c r="E393" s="23">
        <f t="shared" si="21"/>
        <v>-3.5872689009354559</v>
      </c>
      <c r="F393" s="23">
        <f t="shared" si="22"/>
        <v>-3.7598458242694228</v>
      </c>
      <c r="X393" s="11">
        <v>368</v>
      </c>
      <c r="Y393" s="11">
        <v>91.902340046891297</v>
      </c>
      <c r="Z393" s="11">
        <v>6.3377090920120596</v>
      </c>
      <c r="AA393" s="11">
        <v>1.1118445458313799</v>
      </c>
      <c r="AC393" s="11">
        <v>73.5</v>
      </c>
      <c r="AD393" s="11">
        <v>96.508345246727302</v>
      </c>
      <c r="AG393">
        <f t="shared" si="23"/>
        <v>91.902340046891297</v>
      </c>
    </row>
    <row r="394" spans="1:33">
      <c r="A394" s="5">
        <f>Example!A377</f>
        <v>36901</v>
      </c>
      <c r="B394" s="22">
        <f>Example!B377</f>
        <v>95.05</v>
      </c>
      <c r="C394" s="22">
        <f>Example!C377</f>
        <v>-1.1037203655802999E-2</v>
      </c>
      <c r="D394" s="23">
        <f t="shared" si="20"/>
        <v>91.822847713003128</v>
      </c>
      <c r="E394" s="23">
        <f t="shared" si="21"/>
        <v>-3.2271522869968692</v>
      </c>
      <c r="F394" s="23">
        <f t="shared" si="22"/>
        <v>-3.3952154518641446</v>
      </c>
      <c r="X394" s="11">
        <v>369</v>
      </c>
      <c r="Y394" s="11">
        <v>91.959729340947703</v>
      </c>
      <c r="Z394" s="11">
        <v>5.9425357270344099</v>
      </c>
      <c r="AA394" s="11">
        <v>1.0425180204056499</v>
      </c>
      <c r="AC394" s="11">
        <v>73.7</v>
      </c>
      <c r="AD394" s="11">
        <v>96.559176439321604</v>
      </c>
      <c r="AG394">
        <f t="shared" si="23"/>
        <v>91.959729340947646</v>
      </c>
    </row>
    <row r="395" spans="1:33">
      <c r="A395" s="5">
        <f>Example!A378</f>
        <v>36902</v>
      </c>
      <c r="B395" s="22">
        <f>Example!B378</f>
        <v>95.01</v>
      </c>
      <c r="C395" s="22">
        <f>Example!C378</f>
        <v>-1.4099869275494999E-2</v>
      </c>
      <c r="D395" s="23">
        <f t="shared" si="20"/>
        <v>91.822915409235378</v>
      </c>
      <c r="E395" s="23">
        <f t="shared" si="21"/>
        <v>-3.187084590764627</v>
      </c>
      <c r="F395" s="23">
        <f t="shared" si="22"/>
        <v>-3.3544727826172265</v>
      </c>
      <c r="X395" s="11">
        <v>370</v>
      </c>
      <c r="Y395" s="11">
        <v>91.886936813953099</v>
      </c>
      <c r="Z395" s="11">
        <v>4.7009360976144601</v>
      </c>
      <c r="AA395" s="11">
        <v>0.82470023230036704</v>
      </c>
      <c r="AC395" s="11">
        <v>73.900000000000006</v>
      </c>
      <c r="AD395" s="11">
        <v>96.562296442239301</v>
      </c>
      <c r="AG395">
        <f t="shared" si="23"/>
        <v>91.886936813953099</v>
      </c>
    </row>
    <row r="396" spans="1:33">
      <c r="A396" s="5">
        <f>Example!A379</f>
        <v>36903</v>
      </c>
      <c r="B396" s="22">
        <f>Example!B379</f>
        <v>94.42</v>
      </c>
      <c r="C396" s="22">
        <f>Example!C379</f>
        <v>-9.3996447207459997E-3</v>
      </c>
      <c r="D396" s="23">
        <f t="shared" si="20"/>
        <v>91.822811516896934</v>
      </c>
      <c r="E396" s="23">
        <f t="shared" si="21"/>
        <v>-2.5971884831030678</v>
      </c>
      <c r="F396" s="23">
        <f t="shared" si="22"/>
        <v>-2.7506762159532596</v>
      </c>
      <c r="X396" s="11">
        <v>371</v>
      </c>
      <c r="Y396" s="11">
        <v>91.779396436918503</v>
      </c>
      <c r="Z396" s="11">
        <v>4.0900525491454101</v>
      </c>
      <c r="AA396" s="11">
        <v>0.71753098050250697</v>
      </c>
      <c r="AC396" s="11">
        <v>74.099999999999994</v>
      </c>
      <c r="AD396" s="11">
        <v>96.563467029952804</v>
      </c>
      <c r="AG396">
        <f t="shared" si="23"/>
        <v>91.779396436918447</v>
      </c>
    </row>
    <row r="397" spans="1:33">
      <c r="A397" s="5">
        <f>Example!A380</f>
        <v>36904</v>
      </c>
      <c r="B397" s="22">
        <f>Example!B380</f>
        <v>93.9</v>
      </c>
      <c r="C397" s="22">
        <f>Example!C380</f>
        <v>-7.2225214738770001E-3</v>
      </c>
      <c r="D397" s="23">
        <f t="shared" si="20"/>
        <v>91.822763394424783</v>
      </c>
      <c r="E397" s="23">
        <f t="shared" si="21"/>
        <v>-2.0772366055752229</v>
      </c>
      <c r="F397" s="23">
        <f t="shared" si="22"/>
        <v>-2.2121795586530593</v>
      </c>
      <c r="X397" s="11">
        <v>372</v>
      </c>
      <c r="Y397" s="11">
        <v>91.865692466585102</v>
      </c>
      <c r="Z397" s="11">
        <v>4.4929042417825302</v>
      </c>
      <c r="AA397" s="11">
        <v>0.78820453947069102</v>
      </c>
      <c r="AC397" s="11">
        <v>74.3</v>
      </c>
      <c r="AD397" s="11">
        <v>96.573286779437396</v>
      </c>
      <c r="AG397">
        <f t="shared" si="23"/>
        <v>91.865692466585017</v>
      </c>
    </row>
    <row r="398" spans="1:33">
      <c r="A398" s="5">
        <f>Example!A381</f>
        <v>36905</v>
      </c>
      <c r="B398" s="22">
        <f>Example!B381</f>
        <v>94.05</v>
      </c>
      <c r="C398" s="22">
        <f>Example!C381</f>
        <v>2.515247177062E-3</v>
      </c>
      <c r="D398" s="23">
        <f t="shared" si="20"/>
        <v>91.822548153739021</v>
      </c>
      <c r="E398" s="23">
        <f t="shared" si="21"/>
        <v>-2.2274518462609763</v>
      </c>
      <c r="F398" s="23">
        <f t="shared" si="22"/>
        <v>-2.36836985248376</v>
      </c>
      <c r="X398" s="11">
        <v>373</v>
      </c>
      <c r="Y398" s="11">
        <v>91.885733703331496</v>
      </c>
      <c r="Z398" s="11">
        <v>4.7711900447866098</v>
      </c>
      <c r="AA398" s="11">
        <v>0.83702510661259</v>
      </c>
      <c r="AC398" s="11">
        <v>74.5</v>
      </c>
      <c r="AD398" s="11">
        <v>96.587872911567601</v>
      </c>
      <c r="AG398">
        <f t="shared" si="23"/>
        <v>91.885733703331454</v>
      </c>
    </row>
    <row r="399" spans="1:33">
      <c r="A399" s="5">
        <f>Example!A382</f>
        <v>36906</v>
      </c>
      <c r="B399" s="22">
        <f>Example!B382</f>
        <v>94.75</v>
      </c>
      <c r="C399" s="22">
        <f>Example!C382</f>
        <v>7.8516058365899995E-4</v>
      </c>
      <c r="D399" s="23">
        <f t="shared" si="20"/>
        <v>91.822586395048518</v>
      </c>
      <c r="E399" s="23">
        <f t="shared" si="21"/>
        <v>-2.9274136049514823</v>
      </c>
      <c r="F399" s="23">
        <f t="shared" si="22"/>
        <v>-3.0896185804237279</v>
      </c>
      <c r="X399" s="11">
        <v>374</v>
      </c>
      <c r="Y399" s="11">
        <v>91.811807163712203</v>
      </c>
      <c r="Z399" s="11">
        <v>3.3988442571938999</v>
      </c>
      <c r="AA399" s="11">
        <v>0.59627010243406697</v>
      </c>
      <c r="AC399" s="11">
        <v>74.7</v>
      </c>
      <c r="AD399" s="11">
        <v>96.656923748118103</v>
      </c>
      <c r="AG399">
        <f t="shared" si="23"/>
        <v>91.81180716371216</v>
      </c>
    </row>
    <row r="400" spans="1:33">
      <c r="A400" s="5">
        <f>Example!A383</f>
        <v>36907</v>
      </c>
      <c r="B400" s="22">
        <f>Example!B383</f>
        <v>95.4</v>
      </c>
      <c r="C400" s="22">
        <f>Example!C383</f>
        <v>-8.3724514028539997E-3</v>
      </c>
      <c r="D400" s="23">
        <f t="shared" si="20"/>
        <v>91.822788812127285</v>
      </c>
      <c r="E400" s="23">
        <f t="shared" si="21"/>
        <v>-3.5772111878727202</v>
      </c>
      <c r="F400" s="23">
        <f t="shared" si="22"/>
        <v>-3.74969726192109</v>
      </c>
      <c r="X400" s="11">
        <v>375</v>
      </c>
      <c r="Y400" s="11">
        <v>91.886538162510803</v>
      </c>
      <c r="Z400" s="11">
        <v>3.5223835508996801</v>
      </c>
      <c r="AA400" s="11">
        <v>0.61794299525834495</v>
      </c>
      <c r="AC400" s="11">
        <v>74.900000000000006</v>
      </c>
      <c r="AD400" s="11">
        <v>96.676953164577597</v>
      </c>
      <c r="AG400">
        <f t="shared" si="23"/>
        <v>91.886538162510789</v>
      </c>
    </row>
    <row r="401" spans="1:33">
      <c r="A401" s="5">
        <f>Example!A384</f>
        <v>36908</v>
      </c>
      <c r="B401" s="22">
        <f>Example!B384</f>
        <v>95.05</v>
      </c>
      <c r="C401" s="22">
        <f>Example!C384</f>
        <v>1.0947950087973999E-2</v>
      </c>
      <c r="D401" s="23">
        <f t="shared" si="20"/>
        <v>91.82236175983067</v>
      </c>
      <c r="E401" s="23">
        <f t="shared" si="21"/>
        <v>-3.2276382401693269</v>
      </c>
      <c r="F401" s="23">
        <f t="shared" si="22"/>
        <v>-3.3957267124348522</v>
      </c>
      <c r="X401" s="11">
        <v>376</v>
      </c>
      <c r="Y401" s="11">
        <v>91.9525737885686</v>
      </c>
      <c r="Z401" s="11">
        <v>3.0973065745254802</v>
      </c>
      <c r="AA401" s="11">
        <v>0.54337038378650704</v>
      </c>
      <c r="AC401" s="11">
        <v>75.099999999999994</v>
      </c>
      <c r="AD401" s="11">
        <v>96.679510208586194</v>
      </c>
      <c r="AG401">
        <f t="shared" si="23"/>
        <v>91.952573788568586</v>
      </c>
    </row>
    <row r="402" spans="1:33">
      <c r="A402" s="5">
        <f>Example!A385</f>
        <v>36909</v>
      </c>
      <c r="B402" s="22">
        <f>Example!B385</f>
        <v>95.87</v>
      </c>
      <c r="C402" s="22">
        <f>Example!C385</f>
        <v>-1.2141961682761E-2</v>
      </c>
      <c r="D402" s="23">
        <f t="shared" si="20"/>
        <v>91.822872132239596</v>
      </c>
      <c r="E402" s="23">
        <f t="shared" si="21"/>
        <v>-4.047127867760409</v>
      </c>
      <c r="F402" s="23">
        <f t="shared" si="22"/>
        <v>-4.2214747760096056</v>
      </c>
      <c r="X402" s="11">
        <v>377</v>
      </c>
      <c r="Y402" s="11">
        <v>91.9909085119574</v>
      </c>
      <c r="Z402" s="11">
        <v>3.0212573803115199</v>
      </c>
      <c r="AA402" s="11">
        <v>0.53002883077830398</v>
      </c>
      <c r="AC402" s="11">
        <v>75.3</v>
      </c>
      <c r="AD402" s="11">
        <v>96.688464929323203</v>
      </c>
      <c r="AG402">
        <f t="shared" si="23"/>
        <v>91.990908511957329</v>
      </c>
    </row>
    <row r="403" spans="1:33">
      <c r="A403" s="5">
        <f>Example!A386</f>
        <v>36910</v>
      </c>
      <c r="B403" s="22">
        <f>Example!B386</f>
        <v>96.21</v>
      </c>
      <c r="C403" s="22">
        <f>Example!C386</f>
        <v>9.5996488931899999E-3</v>
      </c>
      <c r="D403" s="23">
        <f t="shared" ref="D403:D466" si="24">-0.0221036968*C403+91.82260375</f>
        <v>91.822391562271477</v>
      </c>
      <c r="E403" s="23">
        <f t="shared" ref="E403:E466" si="25">D403 - B403</f>
        <v>-4.3876084377285167</v>
      </c>
      <c r="F403" s="23">
        <f t="shared" ref="F403:F466" si="26">100*(E403/B403)</f>
        <v>-4.5604494727455744</v>
      </c>
      <c r="X403" s="11">
        <v>378</v>
      </c>
      <c r="Y403" s="11">
        <v>91.932076817431906</v>
      </c>
      <c r="Z403" s="11">
        <v>2.4887153876344699</v>
      </c>
      <c r="AA403" s="11">
        <v>0.43660328830106498</v>
      </c>
      <c r="AC403" s="11">
        <v>75.5</v>
      </c>
      <c r="AD403" s="11">
        <v>96.716673018963903</v>
      </c>
      <c r="AG403">
        <f t="shared" si="23"/>
        <v>91.932076817431891</v>
      </c>
    </row>
    <row r="404" spans="1:33">
      <c r="A404" s="5">
        <f>Example!A387</f>
        <v>36911</v>
      </c>
      <c r="B404" s="22">
        <f>Example!B387</f>
        <v>96.68</v>
      </c>
      <c r="C404" s="22">
        <f>Example!C387</f>
        <v>-1.1678003684039999E-2</v>
      </c>
      <c r="D404" s="23">
        <f t="shared" si="24"/>
        <v>91.822861877052659</v>
      </c>
      <c r="E404" s="23">
        <f t="shared" si="25"/>
        <v>-4.8571381229473474</v>
      </c>
      <c r="F404" s="23">
        <f t="shared" si="26"/>
        <v>-5.023932688195436</v>
      </c>
      <c r="X404" s="11">
        <v>379</v>
      </c>
      <c r="Y404" s="11">
        <v>91.904826236462398</v>
      </c>
      <c r="Z404" s="11">
        <v>1.99594926958257</v>
      </c>
      <c r="AA404" s="11">
        <v>0.35015575453574099</v>
      </c>
      <c r="AC404" s="11">
        <v>75.7</v>
      </c>
      <c r="AD404" s="11">
        <v>96.725030040463395</v>
      </c>
      <c r="AG404">
        <f t="shared" si="23"/>
        <v>91.904826236462384</v>
      </c>
    </row>
    <row r="405" spans="1:33">
      <c r="A405" s="5">
        <f>Example!A388</f>
        <v>36912</v>
      </c>
      <c r="B405" s="22">
        <f>Example!B388</f>
        <v>95.81</v>
      </c>
      <c r="C405" s="22">
        <f>Example!C388</f>
        <v>-3.3408989413129999E-3</v>
      </c>
      <c r="D405" s="23">
        <f t="shared" si="24"/>
        <v>91.822677596217233</v>
      </c>
      <c r="E405" s="23">
        <f t="shared" si="25"/>
        <v>-3.9873224037827697</v>
      </c>
      <c r="F405" s="23">
        <f t="shared" si="26"/>
        <v>-4.1616975303024422</v>
      </c>
      <c r="X405" s="11">
        <v>380</v>
      </c>
      <c r="Y405" s="11">
        <v>91.782940691642494</v>
      </c>
      <c r="Z405" s="11">
        <v>2.2699608247495702</v>
      </c>
      <c r="AA405" s="11">
        <v>0.39822647672953698</v>
      </c>
      <c r="AC405" s="11">
        <v>75.900000000000006</v>
      </c>
      <c r="AD405" s="11">
        <v>96.733490497901101</v>
      </c>
      <c r="AG405">
        <f t="shared" si="23"/>
        <v>91.78294069164248</v>
      </c>
    </row>
    <row r="406" spans="1:33">
      <c r="A406" s="5">
        <f>Example!A389</f>
        <v>36913</v>
      </c>
      <c r="B406" s="22">
        <f>Example!B389</f>
        <v>95.93</v>
      </c>
      <c r="C406" s="22">
        <f>Example!C389</f>
        <v>8.2742422368859998E-3</v>
      </c>
      <c r="D406" s="23">
        <f t="shared" si="24"/>
        <v>91.822420858658347</v>
      </c>
      <c r="E406" s="23">
        <f t="shared" si="25"/>
        <v>-4.1075791413416596</v>
      </c>
      <c r="F406" s="23">
        <f t="shared" si="26"/>
        <v>-4.2818504548542258</v>
      </c>
      <c r="X406" s="11">
        <v>381</v>
      </c>
      <c r="Y406" s="11">
        <v>91.804595811473504</v>
      </c>
      <c r="Z406" s="11">
        <v>2.9442381535061899</v>
      </c>
      <c r="AA406" s="11">
        <v>0.51651710185474198</v>
      </c>
      <c r="AC406" s="11">
        <v>76.099999999999994</v>
      </c>
      <c r="AD406" s="11">
        <v>96.743132676358499</v>
      </c>
      <c r="AG406">
        <f t="shared" si="23"/>
        <v>91.804595811473476</v>
      </c>
    </row>
    <row r="407" spans="1:33">
      <c r="A407" s="5">
        <f>Example!A390</f>
        <v>36914</v>
      </c>
      <c r="B407" s="22">
        <f>Example!B390</f>
        <v>95.93</v>
      </c>
      <c r="C407" s="22">
        <f>Example!C390</f>
        <v>8.6501700581169995E-3</v>
      </c>
      <c r="D407" s="23">
        <f t="shared" si="24"/>
        <v>91.82241254926376</v>
      </c>
      <c r="E407" s="23">
        <f t="shared" si="25"/>
        <v>-4.1075874507362471</v>
      </c>
      <c r="F407" s="23">
        <f t="shared" si="26"/>
        <v>-4.2818591167895823</v>
      </c>
      <c r="X407" s="11">
        <v>382</v>
      </c>
      <c r="Y407" s="11">
        <v>91.919219660759296</v>
      </c>
      <c r="Z407" s="11">
        <v>3.4764196129670801</v>
      </c>
      <c r="AA407" s="11">
        <v>0.60987939483848597</v>
      </c>
      <c r="AC407" s="11">
        <v>76.3</v>
      </c>
      <c r="AD407" s="11">
        <v>96.767141417888496</v>
      </c>
      <c r="AG407">
        <f t="shared" si="23"/>
        <v>91.919219660759296</v>
      </c>
    </row>
    <row r="408" spans="1:33">
      <c r="A408" s="5">
        <f>Example!A391</f>
        <v>36915</v>
      </c>
      <c r="B408" s="22">
        <f>Example!B391</f>
        <v>96.87</v>
      </c>
      <c r="C408" s="22">
        <f>Example!C391</f>
        <v>-8.5540494367450006E-3</v>
      </c>
      <c r="D408" s="23">
        <f t="shared" si="24"/>
        <v>91.822792826115162</v>
      </c>
      <c r="E408" s="23">
        <f t="shared" si="25"/>
        <v>-5.0472071738848427</v>
      </c>
      <c r="F408" s="23">
        <f t="shared" si="26"/>
        <v>-5.2102892266799241</v>
      </c>
      <c r="X408" s="11">
        <v>383</v>
      </c>
      <c r="Y408" s="11">
        <v>91.677390372524897</v>
      </c>
      <c r="Z408" s="11">
        <v>3.3744101079709599</v>
      </c>
      <c r="AA408" s="11">
        <v>0.59198354160409905</v>
      </c>
      <c r="AC408" s="11">
        <v>76.5</v>
      </c>
      <c r="AD408" s="11">
        <v>96.792714751333193</v>
      </c>
      <c r="AG408">
        <f t="shared" si="23"/>
        <v>91.677390372524783</v>
      </c>
    </row>
    <row r="409" spans="1:33">
      <c r="A409" s="5">
        <f>Example!A392</f>
        <v>36916</v>
      </c>
      <c r="B409" s="22">
        <f>Example!B392</f>
        <v>96.11</v>
      </c>
      <c r="C409" s="22">
        <f>Example!C392</f>
        <v>7.1816842498599999E-4</v>
      </c>
      <c r="D409" s="23">
        <f t="shared" si="24"/>
        <v>91.822587875822876</v>
      </c>
      <c r="E409" s="23">
        <f t="shared" si="25"/>
        <v>-4.2874121241771235</v>
      </c>
      <c r="F409" s="23">
        <f t="shared" si="26"/>
        <v>-4.4609427990605797</v>
      </c>
      <c r="X409" s="11">
        <v>384</v>
      </c>
      <c r="Y409" s="11">
        <v>91.966401805934495</v>
      </c>
      <c r="Z409" s="11">
        <v>3.90410117122252</v>
      </c>
      <c r="AA409" s="11">
        <v>0.68490893642762496</v>
      </c>
      <c r="AC409" s="11">
        <v>76.7</v>
      </c>
      <c r="AD409" s="11">
        <v>96.841000599844605</v>
      </c>
      <c r="AG409">
        <f t="shared" si="23"/>
        <v>91.966401805934453</v>
      </c>
    </row>
    <row r="410" spans="1:33">
      <c r="A410" s="5">
        <f>Example!A393</f>
        <v>36917</v>
      </c>
      <c r="B410" s="22">
        <f>Example!B393</f>
        <v>96.05</v>
      </c>
      <c r="C410" s="22">
        <f>Example!C393</f>
        <v>-1.1259548357408E-2</v>
      </c>
      <c r="D410" s="23">
        <f t="shared" si="24"/>
        <v>91.822852627643002</v>
      </c>
      <c r="E410" s="23">
        <f t="shared" si="25"/>
        <v>-4.2271473723569954</v>
      </c>
      <c r="F410" s="23">
        <f t="shared" si="26"/>
        <v>-4.4009863324903646</v>
      </c>
      <c r="X410" s="11">
        <v>385</v>
      </c>
      <c r="Y410" s="11">
        <v>91.694266767066395</v>
      </c>
      <c r="Z410" s="11">
        <v>4.5188068368262204</v>
      </c>
      <c r="AA410" s="11">
        <v>0.79274871444055595</v>
      </c>
      <c r="AC410" s="11">
        <v>76.900000000000006</v>
      </c>
      <c r="AD410" s="11">
        <v>96.871086428055804</v>
      </c>
      <c r="AG410">
        <f t="shared" ref="AG410:AG473" si="27">-12.5167837919572*C403+91.8144234967411</f>
        <v>91.694266767066338</v>
      </c>
    </row>
    <row r="411" spans="1:33">
      <c r="A411" s="5">
        <f>Example!A394</f>
        <v>36918</v>
      </c>
      <c r="B411" s="22">
        <f>Example!B394</f>
        <v>96.14</v>
      </c>
      <c r="C411" s="22">
        <f>Example!C394</f>
        <v>-2.063093648959E-3</v>
      </c>
      <c r="D411" s="23">
        <f t="shared" si="24"/>
        <v>91.822649351996489</v>
      </c>
      <c r="E411" s="23">
        <f t="shared" si="25"/>
        <v>-4.3173506480035115</v>
      </c>
      <c r="F411" s="23">
        <f t="shared" si="26"/>
        <v>-4.490691333475672</v>
      </c>
      <c r="X411" s="11">
        <v>386</v>
      </c>
      <c r="Y411" s="11">
        <v>91.960594543976001</v>
      </c>
      <c r="Z411" s="11">
        <v>4.7189156646102397</v>
      </c>
      <c r="AA411" s="11">
        <v>0.827854445157164</v>
      </c>
      <c r="AC411" s="11">
        <v>77.099999999999994</v>
      </c>
      <c r="AD411" s="11">
        <v>96.894483209702699</v>
      </c>
      <c r="AG411">
        <f t="shared" si="27"/>
        <v>91.960594543975901</v>
      </c>
    </row>
    <row r="412" spans="1:33">
      <c r="A412" s="5">
        <f>Example!A395</f>
        <v>36919</v>
      </c>
      <c r="B412" s="22">
        <f>Example!B395</f>
        <v>95.66</v>
      </c>
      <c r="C412" s="22">
        <f>Example!C395</f>
        <v>4.21580372410299E-3</v>
      </c>
      <c r="D412" s="23">
        <f t="shared" si="24"/>
        <v>91.822510565152712</v>
      </c>
      <c r="E412" s="23">
        <f t="shared" si="25"/>
        <v>-3.837489434847285</v>
      </c>
      <c r="F412" s="23">
        <f t="shared" si="26"/>
        <v>-4.0115925515861228</v>
      </c>
      <c r="X412" s="11">
        <v>387</v>
      </c>
      <c r="Y412" s="11">
        <v>91.856240806460306</v>
      </c>
      <c r="Z412" s="11">
        <v>3.9525879129242698</v>
      </c>
      <c r="AA412" s="11">
        <v>0.69341512036941799</v>
      </c>
      <c r="AC412" s="11">
        <v>77.3</v>
      </c>
      <c r="AD412" s="11">
        <v>96.904628139417099</v>
      </c>
      <c r="AG412">
        <f t="shared" si="27"/>
        <v>91.856240806460292</v>
      </c>
    </row>
    <row r="413" spans="1:33">
      <c r="A413" s="5">
        <f>Example!A396</f>
        <v>36920</v>
      </c>
      <c r="B413" s="22">
        <f>Example!B396</f>
        <v>95.77</v>
      </c>
      <c r="C413" s="22">
        <f>Example!C396</f>
        <v>-5.5228974963680002E-3</v>
      </c>
      <c r="D413" s="23">
        <f t="shared" si="24"/>
        <v>91.822725826451716</v>
      </c>
      <c r="E413" s="23">
        <f t="shared" si="25"/>
        <v>-3.9472741735482799</v>
      </c>
      <c r="F413" s="23">
        <f t="shared" si="26"/>
        <v>-4.1216186421095129</v>
      </c>
      <c r="X413" s="11">
        <v>388</v>
      </c>
      <c r="Y413" s="11">
        <v>91.710856595619802</v>
      </c>
      <c r="Z413" s="11">
        <v>4.2192294413607403</v>
      </c>
      <c r="AA413" s="11">
        <v>0.74019289523729304</v>
      </c>
      <c r="AC413" s="11">
        <v>77.5</v>
      </c>
      <c r="AD413" s="11">
        <v>96.9163474599263</v>
      </c>
      <c r="AG413">
        <f t="shared" si="27"/>
        <v>91.710856595619717</v>
      </c>
    </row>
    <row r="414" spans="1:33">
      <c r="A414" s="5">
        <f>Example!A397</f>
        <v>36921</v>
      </c>
      <c r="B414" s="22">
        <f>Example!B397</f>
        <v>95.78</v>
      </c>
      <c r="C414" s="22">
        <f>Example!C397</f>
        <v>1.4810519755060999E-2</v>
      </c>
      <c r="D414" s="23">
        <f t="shared" si="24"/>
        <v>91.822276382761885</v>
      </c>
      <c r="E414" s="23">
        <f t="shared" si="25"/>
        <v>-3.9577236172381163</v>
      </c>
      <c r="F414" s="23">
        <f t="shared" si="26"/>
        <v>-4.132098159572057</v>
      </c>
      <c r="X414" s="11">
        <v>389</v>
      </c>
      <c r="Y414" s="11">
        <v>91.706151188359996</v>
      </c>
      <c r="Z414" s="11">
        <v>4.2240166114638802</v>
      </c>
      <c r="AA414" s="11">
        <v>0.74103272377657603</v>
      </c>
      <c r="AC414" s="11">
        <v>77.7</v>
      </c>
      <c r="AD414" s="11">
        <v>96.960456144324297</v>
      </c>
      <c r="AG414">
        <f t="shared" si="27"/>
        <v>91.706151188359982</v>
      </c>
    </row>
    <row r="415" spans="1:33">
      <c r="A415" s="5">
        <f>Example!A398</f>
        <v>36922</v>
      </c>
      <c r="B415" s="22">
        <f>Example!B398</f>
        <v>96.73</v>
      </c>
      <c r="C415" s="22">
        <f>Example!C398</f>
        <v>4.9592591321349997E-3</v>
      </c>
      <c r="D415" s="23">
        <f t="shared" si="24"/>
        <v>91.822494132039793</v>
      </c>
      <c r="E415" s="23">
        <f t="shared" si="25"/>
        <v>-4.9075058679602108</v>
      </c>
      <c r="F415" s="23">
        <f t="shared" si="26"/>
        <v>-5.073406252414153</v>
      </c>
      <c r="X415" s="11">
        <v>390</v>
      </c>
      <c r="Y415" s="11">
        <v>91.921492684086601</v>
      </c>
      <c r="Z415" s="11">
        <v>4.9495937439692197</v>
      </c>
      <c r="AA415" s="11">
        <v>0.86832303730214</v>
      </c>
      <c r="AC415" s="11">
        <v>77.900000000000006</v>
      </c>
      <c r="AD415" s="11">
        <v>96.963968732302803</v>
      </c>
      <c r="AG415">
        <f t="shared" si="27"/>
        <v>91.921492684086545</v>
      </c>
    </row>
    <row r="416" spans="1:33">
      <c r="A416" s="5">
        <f>Example!A399</f>
        <v>36923</v>
      </c>
      <c r="B416" s="22">
        <f>Example!B399</f>
        <v>96.34</v>
      </c>
      <c r="C416" s="22">
        <f>Example!C399</f>
        <v>6.8267332853299998E-3</v>
      </c>
      <c r="D416" s="23">
        <f t="shared" si="24"/>
        <v>91.82245285395733</v>
      </c>
      <c r="E416" s="23">
        <f t="shared" si="25"/>
        <v>-4.5175471460426735</v>
      </c>
      <c r="F416" s="23">
        <f t="shared" si="26"/>
        <v>-4.6891707972209602</v>
      </c>
      <c r="X416" s="11">
        <v>391</v>
      </c>
      <c r="Y416" s="11">
        <v>91.805434337839401</v>
      </c>
      <c r="Z416" s="11">
        <v>4.3055040275958198</v>
      </c>
      <c r="AA416" s="11">
        <v>0.75532832142311002</v>
      </c>
      <c r="AC416" s="11">
        <v>78.099999999999994</v>
      </c>
      <c r="AD416" s="11">
        <v>96.9783425080726</v>
      </c>
      <c r="AG416">
        <f t="shared" si="27"/>
        <v>91.805434337839344</v>
      </c>
    </row>
    <row r="417" spans="1:33">
      <c r="A417" s="5">
        <f>Example!A400</f>
        <v>36924</v>
      </c>
      <c r="B417" s="22">
        <f>Example!B400</f>
        <v>97.19</v>
      </c>
      <c r="C417" s="22">
        <f>Example!C400</f>
        <v>-5.653767499652E-3</v>
      </c>
      <c r="D417" s="23">
        <f t="shared" si="24"/>
        <v>91.822728719162583</v>
      </c>
      <c r="E417" s="23">
        <f t="shared" si="25"/>
        <v>-5.3672712808374143</v>
      </c>
      <c r="F417" s="23">
        <f t="shared" si="26"/>
        <v>-5.5224521873005603</v>
      </c>
      <c r="X417" s="11">
        <v>392</v>
      </c>
      <c r="Y417" s="11">
        <v>91.955356829125904</v>
      </c>
      <c r="Z417" s="11">
        <v>4.0987361139412002</v>
      </c>
      <c r="AA417" s="11">
        <v>0.71905436600606998</v>
      </c>
      <c r="AC417" s="11">
        <v>78.3</v>
      </c>
      <c r="AD417" s="11">
        <v>97.009997316308699</v>
      </c>
      <c r="AG417">
        <f t="shared" si="27"/>
        <v>91.955356829125861</v>
      </c>
    </row>
    <row r="418" spans="1:33">
      <c r="A418" s="5">
        <f>Example!A401</f>
        <v>36925</v>
      </c>
      <c r="B418" s="22">
        <f>Example!B401</f>
        <v>96.9</v>
      </c>
      <c r="C418" s="22">
        <f>Example!C401</f>
        <v>-1.318054692506E-3</v>
      </c>
      <c r="D418" s="23">
        <f t="shared" si="24"/>
        <v>91.822632883881283</v>
      </c>
      <c r="E418" s="23">
        <f t="shared" si="25"/>
        <v>-5.0773671161187224</v>
      </c>
      <c r="F418" s="23">
        <f t="shared" si="26"/>
        <v>-5.2398009454269578</v>
      </c>
      <c r="X418" s="11">
        <v>393</v>
      </c>
      <c r="Y418" s="11">
        <v>91.840246793887701</v>
      </c>
      <c r="Z418" s="11">
        <v>4.3020160305365804</v>
      </c>
      <c r="AA418" s="11">
        <v>0.75471641095989905</v>
      </c>
      <c r="AC418" s="11">
        <v>78.5</v>
      </c>
      <c r="AD418" s="11">
        <v>97.010646111288906</v>
      </c>
      <c r="AG418">
        <f t="shared" si="27"/>
        <v>91.840246793887673</v>
      </c>
    </row>
    <row r="419" spans="1:33">
      <c r="A419" s="5">
        <f>Example!A402</f>
        <v>36926</v>
      </c>
      <c r="B419" s="22">
        <f>Example!B402</f>
        <v>96.98</v>
      </c>
      <c r="C419" s="22">
        <f>Example!C402</f>
        <v>3.0087387671399999E-3</v>
      </c>
      <c r="D419" s="23">
        <f t="shared" si="24"/>
        <v>91.822537245750539</v>
      </c>
      <c r="E419" s="23">
        <f t="shared" si="25"/>
        <v>-5.1574627542494653</v>
      </c>
      <c r="F419" s="23">
        <f t="shared" si="26"/>
        <v>-5.3180684205500777</v>
      </c>
      <c r="X419" s="11">
        <v>394</v>
      </c>
      <c r="Y419" s="11">
        <v>91.761655193017205</v>
      </c>
      <c r="Z419" s="11">
        <v>3.9029208202841801</v>
      </c>
      <c r="AA419" s="11">
        <v>0.68470186369299701</v>
      </c>
      <c r="AC419" s="11">
        <v>78.7</v>
      </c>
      <c r="AD419" s="11">
        <v>97.011809225754703</v>
      </c>
      <c r="AG419">
        <f t="shared" si="27"/>
        <v>91.761655193017177</v>
      </c>
    </row>
    <row r="420" spans="1:33">
      <c r="A420" s="5">
        <f>Example!A403</f>
        <v>36927</v>
      </c>
      <c r="B420" s="22">
        <f>Example!B403</f>
        <v>97.54</v>
      </c>
      <c r="C420" s="22">
        <f>Example!C403</f>
        <v>8.6775960546209997E-3</v>
      </c>
      <c r="D420" s="23">
        <f t="shared" si="24"/>
        <v>91.822411943047854</v>
      </c>
      <c r="E420" s="23">
        <f t="shared" si="25"/>
        <v>-5.7175880569521524</v>
      </c>
      <c r="F420" s="23">
        <f t="shared" si="26"/>
        <v>-5.8617880428051592</v>
      </c>
      <c r="X420" s="11">
        <v>395</v>
      </c>
      <c r="Y420" s="11">
        <v>91.883552410608303</v>
      </c>
      <c r="Z420" s="11">
        <v>3.8914418475782799</v>
      </c>
      <c r="AA420" s="11">
        <v>0.68268807085247496</v>
      </c>
      <c r="AC420" s="11">
        <v>78.900000000000006</v>
      </c>
      <c r="AD420" s="11">
        <v>97.067198224727093</v>
      </c>
      <c r="AG420">
        <f t="shared" si="27"/>
        <v>91.883552410608274</v>
      </c>
    </row>
    <row r="421" spans="1:33">
      <c r="A421" s="5">
        <f>Example!A404</f>
        <v>36928</v>
      </c>
      <c r="B421" s="22">
        <f>Example!B404</f>
        <v>98.44</v>
      </c>
      <c r="C421" s="22">
        <f>Example!C404</f>
        <v>7.0816247027419999E-3</v>
      </c>
      <c r="D421" s="23">
        <f t="shared" si="24"/>
        <v>91.822447219914721</v>
      </c>
      <c r="E421" s="23">
        <f t="shared" si="25"/>
        <v>-6.6175527800852763</v>
      </c>
      <c r="F421" s="23">
        <f t="shared" si="26"/>
        <v>-6.722422572211781</v>
      </c>
      <c r="X421" s="11">
        <v>396</v>
      </c>
      <c r="Y421" s="11">
        <v>91.629043423120507</v>
      </c>
      <c r="Z421" s="11">
        <v>4.1503406645942702</v>
      </c>
      <c r="AA421" s="11">
        <v>0.72810751712908495</v>
      </c>
      <c r="AC421" s="11">
        <v>79.099999999999994</v>
      </c>
      <c r="AD421" s="11">
        <v>97.070464555192004</v>
      </c>
      <c r="AG421">
        <f t="shared" si="27"/>
        <v>91.629043423120493</v>
      </c>
    </row>
    <row r="422" spans="1:33">
      <c r="A422" s="5">
        <f>Example!A405</f>
        <v>36929</v>
      </c>
      <c r="B422" s="22">
        <f>Example!B405</f>
        <v>98.98</v>
      </c>
      <c r="C422" s="22">
        <f>Example!C405</f>
        <v>-4.0508292526649997E-3</v>
      </c>
      <c r="D422" s="23">
        <f t="shared" si="24"/>
        <v>91.822693288301593</v>
      </c>
      <c r="E422" s="23">
        <f t="shared" si="25"/>
        <v>-7.1573067116984106</v>
      </c>
      <c r="F422" s="23">
        <f t="shared" si="26"/>
        <v>-7.2310635600105169</v>
      </c>
      <c r="X422" s="11">
        <v>397</v>
      </c>
      <c r="Y422" s="11">
        <v>91.752349522415898</v>
      </c>
      <c r="Z422" s="11">
        <v>4.9811409754851796</v>
      </c>
      <c r="AA422" s="11">
        <v>0.87385746887478899</v>
      </c>
      <c r="AC422" s="11">
        <v>79.3</v>
      </c>
      <c r="AD422" s="11">
        <v>97.093160626636902</v>
      </c>
      <c r="AG422">
        <f t="shared" si="27"/>
        <v>91.752349522415869</v>
      </c>
    </row>
    <row r="423" spans="1:33">
      <c r="A423" s="5">
        <f>Example!A406</f>
        <v>36930</v>
      </c>
      <c r="B423" s="22">
        <f>Example!B406</f>
        <v>99.3</v>
      </c>
      <c r="C423" s="22">
        <f>Example!C406</f>
        <v>-8.391694235697E-3</v>
      </c>
      <c r="D423" s="23">
        <f t="shared" si="24"/>
        <v>91.822789237465017</v>
      </c>
      <c r="E423" s="23">
        <f t="shared" si="25"/>
        <v>-7.4772107625349804</v>
      </c>
      <c r="F423" s="23">
        <f t="shared" si="26"/>
        <v>-7.5299202039627202</v>
      </c>
      <c r="X423" s="11">
        <v>398</v>
      </c>
      <c r="Y423" s="11">
        <v>91.7289747522033</v>
      </c>
      <c r="Z423" s="11">
        <v>4.6082165480471797</v>
      </c>
      <c r="AA423" s="11">
        <v>0.80843414561483995</v>
      </c>
      <c r="AC423" s="11">
        <v>79.5</v>
      </c>
      <c r="AD423" s="11">
        <v>97.123885467658297</v>
      </c>
      <c r="AG423">
        <f t="shared" si="27"/>
        <v>91.728974752203271</v>
      </c>
    </row>
    <row r="424" spans="1:33">
      <c r="A424" s="5">
        <f>Example!A407</f>
        <v>36931</v>
      </c>
      <c r="B424" s="22">
        <f>Example!B407</f>
        <v>99.07</v>
      </c>
      <c r="C424" s="22">
        <f>Example!C407</f>
        <v>-1.18438540514399E-2</v>
      </c>
      <c r="D424" s="23">
        <f t="shared" si="24"/>
        <v>91.822865542958894</v>
      </c>
      <c r="E424" s="23">
        <f t="shared" si="25"/>
        <v>-7.2471344570410992</v>
      </c>
      <c r="F424" s="23">
        <f t="shared" si="26"/>
        <v>-7.3151654961553447</v>
      </c>
      <c r="X424" s="11">
        <v>399</v>
      </c>
      <c r="Y424" s="11">
        <v>91.885190482144296</v>
      </c>
      <c r="Z424" s="11">
        <v>5.3086278448071198</v>
      </c>
      <c r="AA424" s="11">
        <v>0.93130953620711998</v>
      </c>
      <c r="AC424" s="11">
        <v>79.7</v>
      </c>
      <c r="AD424" s="11">
        <v>97.124559617821802</v>
      </c>
      <c r="AG424">
        <f t="shared" si="27"/>
        <v>91.885190482144239</v>
      </c>
    </row>
    <row r="425" spans="1:33">
      <c r="A425" s="5">
        <f>Example!A408</f>
        <v>36932</v>
      </c>
      <c r="B425" s="22">
        <f>Example!B408</f>
        <v>97.89</v>
      </c>
      <c r="C425" s="22">
        <f>Example!C408</f>
        <v>2.13954355948919E-2</v>
      </c>
      <c r="D425" s="23">
        <f t="shared" si="24"/>
        <v>91.822130831778708</v>
      </c>
      <c r="E425" s="23">
        <f t="shared" si="25"/>
        <v>-6.0678691682212929</v>
      </c>
      <c r="F425" s="23">
        <f t="shared" si="26"/>
        <v>-6.1986609134960595</v>
      </c>
      <c r="X425" s="11">
        <v>400</v>
      </c>
      <c r="Y425" s="11">
        <v>91.830921302353204</v>
      </c>
      <c r="Z425" s="11">
        <v>5.07370683706388</v>
      </c>
      <c r="AA425" s="11">
        <v>0.89009659358566995</v>
      </c>
      <c r="AC425" s="11">
        <v>79.900000000000006</v>
      </c>
      <c r="AD425" s="11">
        <v>97.193818326951401</v>
      </c>
      <c r="AG425">
        <f t="shared" si="27"/>
        <v>91.830921302353175</v>
      </c>
    </row>
    <row r="426" spans="1:33">
      <c r="A426" s="5">
        <f>Example!A409</f>
        <v>36933</v>
      </c>
      <c r="B426" s="22">
        <f>Example!B409</f>
        <v>98.35</v>
      </c>
      <c r="C426" s="22">
        <f>Example!C409</f>
        <v>1.1355569435545E-2</v>
      </c>
      <c r="D426" s="23">
        <f t="shared" si="24"/>
        <v>91.822352749936201</v>
      </c>
      <c r="E426" s="23">
        <f t="shared" si="25"/>
        <v>-6.5276472500637936</v>
      </c>
      <c r="F426" s="23">
        <f t="shared" si="26"/>
        <v>-6.6371603966078236</v>
      </c>
      <c r="X426" s="11">
        <v>401</v>
      </c>
      <c r="Y426" s="11">
        <v>91.776763764106406</v>
      </c>
      <c r="Z426" s="11">
        <v>5.2015787439662402</v>
      </c>
      <c r="AA426" s="11">
        <v>0.91252957057946105</v>
      </c>
      <c r="AC426" s="11">
        <v>80.099999999999994</v>
      </c>
      <c r="AD426" s="11">
        <v>97.204375699319598</v>
      </c>
      <c r="AG426">
        <f t="shared" si="27"/>
        <v>91.776763764106335</v>
      </c>
    </row>
    <row r="427" spans="1:33">
      <c r="A427" s="5">
        <f>Example!A410</f>
        <v>36934</v>
      </c>
      <c r="B427" s="22">
        <f>Example!B410</f>
        <v>98.5</v>
      </c>
      <c r="C427" s="22">
        <f>Example!C410</f>
        <v>1.4547004777570999E-2</v>
      </c>
      <c r="D427" s="23">
        <f t="shared" si="24"/>
        <v>91.822282207417047</v>
      </c>
      <c r="E427" s="23">
        <f t="shared" si="25"/>
        <v>-6.6777177925829534</v>
      </c>
      <c r="F427" s="23">
        <f t="shared" si="26"/>
        <v>-6.7794089264801558</v>
      </c>
      <c r="X427" s="11">
        <v>402</v>
      </c>
      <c r="Y427" s="11">
        <v>91.705807903091497</v>
      </c>
      <c r="Z427" s="11">
        <v>5.8383915138111897</v>
      </c>
      <c r="AA427" s="11">
        <v>1.02424766848968</v>
      </c>
      <c r="AC427" s="11">
        <v>80.3</v>
      </c>
      <c r="AD427" s="11">
        <v>97.242730815189404</v>
      </c>
      <c r="AG427">
        <f t="shared" si="27"/>
        <v>91.705807903091468</v>
      </c>
    </row>
    <row r="428" spans="1:33">
      <c r="A428" s="5">
        <f>Example!A411</f>
        <v>36935</v>
      </c>
      <c r="B428" s="22">
        <f>Example!B411</f>
        <v>98.76</v>
      </c>
      <c r="C428" s="22">
        <f>Example!C411</f>
        <v>-1.472288882956E-3</v>
      </c>
      <c r="D428" s="23">
        <f t="shared" si="24"/>
        <v>91.822636293027074</v>
      </c>
      <c r="E428" s="23">
        <f t="shared" si="25"/>
        <v>-6.9373637069729313</v>
      </c>
      <c r="F428" s="23">
        <f t="shared" si="26"/>
        <v>-7.024467099000538</v>
      </c>
      <c r="X428" s="11">
        <v>403</v>
      </c>
      <c r="Y428" s="11">
        <v>91.725784331441105</v>
      </c>
      <c r="Z428" s="11">
        <v>6.7140758856514502</v>
      </c>
      <c r="AA428" s="11">
        <v>1.1778717743874301</v>
      </c>
      <c r="AC428" s="11">
        <v>80.5</v>
      </c>
      <c r="AD428" s="11">
        <v>97.247166735401706</v>
      </c>
      <c r="AG428">
        <f t="shared" si="27"/>
        <v>91.725784331441091</v>
      </c>
    </row>
    <row r="429" spans="1:33">
      <c r="A429" s="5">
        <f>Example!A412</f>
        <v>36936</v>
      </c>
      <c r="B429" s="22">
        <f>Example!B412</f>
        <v>98.54</v>
      </c>
      <c r="C429" s="22">
        <f>Example!C412</f>
        <v>2.0274492120593901E-2</v>
      </c>
      <c r="D429" s="23">
        <f t="shared" si="24"/>
        <v>91.822155608773386</v>
      </c>
      <c r="E429" s="23">
        <f t="shared" si="25"/>
        <v>-6.7178443912266204</v>
      </c>
      <c r="F429" s="23">
        <f t="shared" si="26"/>
        <v>-6.8173781116568088</v>
      </c>
      <c r="X429" s="11">
        <v>404</v>
      </c>
      <c r="Y429" s="11">
        <v>91.865126850674898</v>
      </c>
      <c r="Z429" s="11">
        <v>7.1178326114311101</v>
      </c>
      <c r="AA429" s="11">
        <v>1.2487041062100801</v>
      </c>
      <c r="AC429" s="11">
        <v>80.7</v>
      </c>
      <c r="AD429" s="11">
        <v>97.254775391796301</v>
      </c>
      <c r="AG429">
        <f t="shared" si="27"/>
        <v>91.865126850674841</v>
      </c>
    </row>
    <row r="430" spans="1:33">
      <c r="A430" s="5">
        <f>Example!A413</f>
        <v>36937</v>
      </c>
      <c r="B430" s="22">
        <f>Example!B413</f>
        <v>98.43</v>
      </c>
      <c r="C430" s="22">
        <f>Example!C413</f>
        <v>5.1427696266140004E-3</v>
      </c>
      <c r="D430" s="23">
        <f t="shared" si="24"/>
        <v>91.822490075779456</v>
      </c>
      <c r="E430" s="23">
        <f t="shared" si="25"/>
        <v>-6.6075099242205511</v>
      </c>
      <c r="F430" s="23">
        <f t="shared" si="26"/>
        <v>-6.7129024933664034</v>
      </c>
      <c r="X430" s="11">
        <v>405</v>
      </c>
      <c r="Y430" s="11">
        <v>91.919460519137601</v>
      </c>
      <c r="Z430" s="11">
        <v>7.3759266622872097</v>
      </c>
      <c r="AA430" s="11">
        <v>1.2939823697891999</v>
      </c>
      <c r="AC430" s="11">
        <v>80.900000000000006</v>
      </c>
      <c r="AD430" s="11">
        <v>97.265236933306397</v>
      </c>
      <c r="AG430">
        <f t="shared" si="27"/>
        <v>91.91946051913753</v>
      </c>
    </row>
    <row r="431" spans="1:33">
      <c r="A431" s="5">
        <f>Example!A414</f>
        <v>36938</v>
      </c>
      <c r="B431" s="22">
        <f>Example!B414</f>
        <v>98.75</v>
      </c>
      <c r="C431" s="22">
        <f>Example!C414</f>
        <v>2.3796905802860001E-3</v>
      </c>
      <c r="D431" s="23">
        <f t="shared" si="24"/>
        <v>91.822551150040937</v>
      </c>
      <c r="E431" s="23">
        <f t="shared" si="25"/>
        <v>-6.9274488499590632</v>
      </c>
      <c r="F431" s="23">
        <f t="shared" si="26"/>
        <v>-7.0151380759079114</v>
      </c>
      <c r="X431" s="11">
        <v>406</v>
      </c>
      <c r="Y431" s="11">
        <v>91.962670457166496</v>
      </c>
      <c r="Z431" s="11">
        <v>7.1032883158203797</v>
      </c>
      <c r="AA431" s="11">
        <v>1.24615255398309</v>
      </c>
      <c r="AC431" s="11">
        <v>81.099999999999994</v>
      </c>
      <c r="AD431" s="11">
        <v>97.3008183911343</v>
      </c>
      <c r="AG431">
        <f t="shared" si="27"/>
        <v>91.962670457166467</v>
      </c>
    </row>
    <row r="432" spans="1:33">
      <c r="A432" s="5">
        <f>Example!A415</f>
        <v>36939</v>
      </c>
      <c r="B432" s="22">
        <f>Example!B415</f>
        <v>99.25</v>
      </c>
      <c r="C432" s="22">
        <f>Example!C415</f>
        <v>-5.2565052029859899E-3</v>
      </c>
      <c r="D432" s="23">
        <f t="shared" si="24"/>
        <v>91.822719938197238</v>
      </c>
      <c r="E432" s="23">
        <f t="shared" si="25"/>
        <v>-7.4272800618027617</v>
      </c>
      <c r="F432" s="23">
        <f t="shared" si="26"/>
        <v>-7.4834056038314971</v>
      </c>
      <c r="X432" s="11">
        <v>407</v>
      </c>
      <c r="Y432" s="11">
        <v>91.546621455265097</v>
      </c>
      <c r="Z432" s="11">
        <v>6.3483347974086701</v>
      </c>
      <c r="AA432" s="11">
        <v>1.1137086472628801</v>
      </c>
      <c r="AC432" s="11">
        <v>81.3</v>
      </c>
      <c r="AD432" s="11">
        <v>97.303292187350095</v>
      </c>
      <c r="AG432">
        <f t="shared" si="27"/>
        <v>91.546621455265097</v>
      </c>
    </row>
    <row r="433" spans="1:33">
      <c r="A433" s="5">
        <f>Example!A416</f>
        <v>36940</v>
      </c>
      <c r="B433" s="22">
        <f>Example!B416</f>
        <v>99.38</v>
      </c>
      <c r="C433" s="22">
        <f>Example!C416</f>
        <v>-1.4117516345285E-2</v>
      </c>
      <c r="D433" s="23">
        <f t="shared" si="24"/>
        <v>91.822915799300858</v>
      </c>
      <c r="E433" s="23">
        <f t="shared" si="25"/>
        <v>-7.557084200699137</v>
      </c>
      <c r="F433" s="23">
        <f t="shared" si="26"/>
        <v>-7.6042304293611762</v>
      </c>
      <c r="X433" s="11">
        <v>408</v>
      </c>
      <c r="Y433" s="11">
        <v>91.672288289281894</v>
      </c>
      <c r="Z433" s="11">
        <v>6.6753046352163201</v>
      </c>
      <c r="AA433" s="11">
        <v>1.1710700101054901</v>
      </c>
      <c r="AC433" s="11">
        <v>81.5</v>
      </c>
      <c r="AD433" s="11">
        <v>97.331832871445698</v>
      </c>
      <c r="AG433">
        <f t="shared" si="27"/>
        <v>91.672288289281823</v>
      </c>
    </row>
    <row r="434" spans="1:33">
      <c r="A434" s="5">
        <f>Example!A417</f>
        <v>36941</v>
      </c>
      <c r="B434" s="22">
        <f>Example!B417</f>
        <v>98.7</v>
      </c>
      <c r="C434" s="22">
        <f>Example!C417</f>
        <v>6.8291542684090004E-3</v>
      </c>
      <c r="D434" s="23">
        <f t="shared" si="24"/>
        <v>91.822452800444651</v>
      </c>
      <c r="E434" s="23">
        <f t="shared" si="25"/>
        <v>-6.8775471995553517</v>
      </c>
      <c r="F434" s="23">
        <f t="shared" si="26"/>
        <v>-6.9681329276143371</v>
      </c>
      <c r="X434" s="11">
        <v>409</v>
      </c>
      <c r="Y434" s="11">
        <v>91.632341783119699</v>
      </c>
      <c r="Z434" s="11">
        <v>6.8707213315049804</v>
      </c>
      <c r="AA434" s="11">
        <v>1.2053525852092899</v>
      </c>
      <c r="AC434" s="11">
        <v>81.7</v>
      </c>
      <c r="AD434" s="11">
        <v>97.379426016652999</v>
      </c>
      <c r="AG434">
        <f t="shared" si="27"/>
        <v>91.632341783119671</v>
      </c>
    </row>
    <row r="435" spans="1:33">
      <c r="A435" s="5">
        <f>Example!A418</f>
        <v>36942</v>
      </c>
      <c r="B435" s="22">
        <f>Example!B418</f>
        <v>98.49</v>
      </c>
      <c r="C435" s="22">
        <f>Example!C418</f>
        <v>7.4719306767100004E-4</v>
      </c>
      <c r="D435" s="23">
        <f t="shared" si="24"/>
        <v>91.822587234270983</v>
      </c>
      <c r="E435" s="23">
        <f t="shared" si="25"/>
        <v>-6.6674127657290114</v>
      </c>
      <c r="F435" s="23">
        <f t="shared" si="26"/>
        <v>-6.7696342427952194</v>
      </c>
      <c r="X435" s="11">
        <v>410</v>
      </c>
      <c r="Y435" s="11">
        <v>91.832851818368397</v>
      </c>
      <c r="Z435" s="11">
        <v>6.9254636647304002</v>
      </c>
      <c r="AA435" s="11">
        <v>1.2149562075496501</v>
      </c>
      <c r="AC435" s="11">
        <v>81.900000000000006</v>
      </c>
      <c r="AD435" s="11">
        <v>97.400894790215105</v>
      </c>
      <c r="AG435">
        <f t="shared" si="27"/>
        <v>91.832851818368368</v>
      </c>
    </row>
    <row r="436" spans="1:33">
      <c r="A436" s="5">
        <f>Example!A419</f>
        <v>36943</v>
      </c>
      <c r="B436" s="22">
        <f>Example!B419</f>
        <v>99.62</v>
      </c>
      <c r="C436" s="22">
        <f>Example!C419</f>
        <v>-3.63146773624012E-5</v>
      </c>
      <c r="D436" s="23">
        <f t="shared" si="24"/>
        <v>91.822604552688617</v>
      </c>
      <c r="E436" s="23">
        <f t="shared" si="25"/>
        <v>-7.7973954473113878</v>
      </c>
      <c r="F436" s="23">
        <f t="shared" si="26"/>
        <v>-7.8271385738921779</v>
      </c>
      <c r="X436" s="11">
        <v>411</v>
      </c>
      <c r="Y436" s="11">
        <v>91.560652062375894</v>
      </c>
      <c r="Z436" s="11">
        <v>6.9835737984488597</v>
      </c>
      <c r="AA436" s="11">
        <v>1.2251506538857599</v>
      </c>
      <c r="AC436" s="11">
        <v>82.1</v>
      </c>
      <c r="AD436" s="11">
        <v>97.5441994169027</v>
      </c>
      <c r="AG436">
        <f t="shared" si="27"/>
        <v>91.56065206237588</v>
      </c>
    </row>
    <row r="437" spans="1:33">
      <c r="A437" s="5">
        <f>Example!A420</f>
        <v>36944</v>
      </c>
      <c r="B437" s="22">
        <f>Example!B420</f>
        <v>99.25</v>
      </c>
      <c r="C437" s="22">
        <f>Example!C420</f>
        <v>-1.3489151487823E-2</v>
      </c>
      <c r="D437" s="23">
        <f t="shared" si="24"/>
        <v>91.822901910114581</v>
      </c>
      <c r="E437" s="23">
        <f t="shared" si="25"/>
        <v>-7.4270980898854191</v>
      </c>
      <c r="F437" s="23">
        <f t="shared" si="26"/>
        <v>-7.4832222568115059</v>
      </c>
      <c r="X437" s="11">
        <v>412</v>
      </c>
      <c r="Y437" s="11">
        <v>91.750052561233005</v>
      </c>
      <c r="Z437" s="11">
        <v>6.6791956429911199</v>
      </c>
      <c r="AA437" s="11">
        <v>1.1717526220255701</v>
      </c>
      <c r="AC437" s="11">
        <v>82.3</v>
      </c>
      <c r="AD437" s="11">
        <v>97.546267208177397</v>
      </c>
      <c r="AG437">
        <f t="shared" si="27"/>
        <v>91.750052561232934</v>
      </c>
    </row>
    <row r="438" spans="1:33">
      <c r="A438" s="5">
        <f>Example!A421</f>
        <v>36945</v>
      </c>
      <c r="B438" s="22">
        <f>Example!B421</f>
        <v>98.35</v>
      </c>
      <c r="C438" s="22">
        <f>Example!C421</f>
        <v>-2.0021893173801E-2</v>
      </c>
      <c r="D438" s="23">
        <f t="shared" si="24"/>
        <v>91.823046307856075</v>
      </c>
      <c r="E438" s="23">
        <f t="shared" si="25"/>
        <v>-6.5269536921439197</v>
      </c>
      <c r="F438" s="23">
        <f t="shared" si="26"/>
        <v>-6.636455202993309</v>
      </c>
      <c r="X438" s="11">
        <v>413</v>
      </c>
      <c r="Y438" s="11">
        <v>91.784637424256005</v>
      </c>
      <c r="Z438" s="11">
        <v>6.9616165535500603</v>
      </c>
      <c r="AA438" s="11">
        <v>1.22129862429151</v>
      </c>
      <c r="AC438" s="11">
        <v>82.5</v>
      </c>
      <c r="AD438" s="11">
        <v>97.5766122103621</v>
      </c>
      <c r="AG438">
        <f t="shared" si="27"/>
        <v>91.784637424255905</v>
      </c>
    </row>
    <row r="439" spans="1:33">
      <c r="A439" s="5">
        <f>Example!A422</f>
        <v>36946</v>
      </c>
      <c r="B439" s="22">
        <f>Example!B422</f>
        <v>97.4</v>
      </c>
      <c r="C439" s="22">
        <f>Example!C422</f>
        <v>-1.1098514080428E-2</v>
      </c>
      <c r="D439" s="23">
        <f t="shared" si="24"/>
        <v>91.822849068190166</v>
      </c>
      <c r="E439" s="23">
        <f t="shared" si="25"/>
        <v>-5.5771509318098396</v>
      </c>
      <c r="F439" s="23">
        <f t="shared" si="26"/>
        <v>-5.7260276507287875</v>
      </c>
      <c r="X439" s="11">
        <v>414</v>
      </c>
      <c r="Y439" s="11">
        <v>91.880218035868197</v>
      </c>
      <c r="Z439" s="11">
        <v>7.3651441071994803</v>
      </c>
      <c r="AA439" s="11">
        <v>1.29209075171548</v>
      </c>
      <c r="AC439" s="11">
        <v>82.7</v>
      </c>
      <c r="AD439" s="11">
        <v>97.577969350126594</v>
      </c>
      <c r="AG439">
        <f t="shared" si="27"/>
        <v>91.880218035868168</v>
      </c>
    </row>
    <row r="440" spans="1:33">
      <c r="A440" s="5">
        <f>Example!A423</f>
        <v>36947</v>
      </c>
      <c r="B440" s="22">
        <f>Example!B423</f>
        <v>96.13</v>
      </c>
      <c r="C440" s="22">
        <f>Example!C423</f>
        <v>8.8675200008810004E-3</v>
      </c>
      <c r="D440" s="23">
        <f t="shared" si="24"/>
        <v>91.822407745026538</v>
      </c>
      <c r="E440" s="23">
        <f t="shared" si="25"/>
        <v>-4.3075922549734571</v>
      </c>
      <c r="F440" s="23">
        <f t="shared" si="26"/>
        <v>-4.4810072349666674</v>
      </c>
      <c r="X440" s="11">
        <v>415</v>
      </c>
      <c r="Y440" s="11">
        <v>91.991129396514495</v>
      </c>
      <c r="Z440" s="11">
        <v>7.3884455924887096</v>
      </c>
      <c r="AA440" s="11">
        <v>1.2961786056943301</v>
      </c>
      <c r="AC440" s="11">
        <v>82.9</v>
      </c>
      <c r="AD440" s="11">
        <v>97.580260529452502</v>
      </c>
      <c r="AG440">
        <f t="shared" si="27"/>
        <v>91.991129396514452</v>
      </c>
    </row>
    <row r="441" spans="1:33">
      <c r="A441" s="5">
        <f>Example!A424</f>
        <v>36948</v>
      </c>
      <c r="B441" s="22">
        <f>Example!B424</f>
        <v>95.9</v>
      </c>
      <c r="C441" s="22">
        <f>Example!C424</f>
        <v>1.9039377977106E-2</v>
      </c>
      <c r="D441" s="23">
        <f t="shared" si="24"/>
        <v>91.822182909361928</v>
      </c>
      <c r="E441" s="23">
        <f t="shared" si="25"/>
        <v>-4.077817090638078</v>
      </c>
      <c r="F441" s="23">
        <f t="shared" si="26"/>
        <v>-4.2521554646903832</v>
      </c>
      <c r="X441" s="11">
        <v>416</v>
      </c>
      <c r="Y441" s="11">
        <v>91.728944449281499</v>
      </c>
      <c r="Z441" s="11">
        <v>6.97275124947656</v>
      </c>
      <c r="AA441" s="11">
        <v>1.2232520195571499</v>
      </c>
      <c r="AC441" s="11">
        <v>83.1</v>
      </c>
      <c r="AD441" s="11">
        <v>97.581872074797701</v>
      </c>
      <c r="AG441">
        <f t="shared" si="27"/>
        <v>91.728944449281499</v>
      </c>
    </row>
    <row r="442" spans="1:33">
      <c r="A442" s="5">
        <f>Example!A425</f>
        <v>36949</v>
      </c>
      <c r="B442" s="22">
        <f>Example!B425</f>
        <v>96.84</v>
      </c>
      <c r="C442" s="22">
        <f>Example!C425</f>
        <v>-6.523781225845E-3</v>
      </c>
      <c r="D442" s="23">
        <f t="shared" si="24"/>
        <v>91.82274794968221</v>
      </c>
      <c r="E442" s="23">
        <f t="shared" si="25"/>
        <v>-5.0172520503177935</v>
      </c>
      <c r="F442" s="23">
        <f t="shared" si="26"/>
        <v>-5.1809707252352268</v>
      </c>
      <c r="X442" s="11">
        <v>417</v>
      </c>
      <c r="Y442" s="11">
        <v>91.805071042662206</v>
      </c>
      <c r="Z442" s="11">
        <v>6.6846007102298399</v>
      </c>
      <c r="AA442" s="11">
        <v>1.1727008502326299</v>
      </c>
      <c r="AC442" s="11">
        <v>83.3</v>
      </c>
      <c r="AD442" s="11">
        <v>97.597273633756899</v>
      </c>
      <c r="AG442">
        <f t="shared" si="27"/>
        <v>91.805071042662206</v>
      </c>
    </row>
    <row r="443" spans="1:33">
      <c r="A443" s="5">
        <f>Example!A426</f>
        <v>36950</v>
      </c>
      <c r="B443" s="22">
        <f>Example!B426</f>
        <v>97.07</v>
      </c>
      <c r="C443" s="22">
        <f>Example!C426</f>
        <v>-3.2941492610420002E-3</v>
      </c>
      <c r="D443" s="23">
        <f t="shared" si="24"/>
        <v>91.822676562876481</v>
      </c>
      <c r="E443" s="23">
        <f t="shared" si="25"/>
        <v>-5.2473234371235122</v>
      </c>
      <c r="F443" s="23">
        <f t="shared" si="26"/>
        <v>-5.4057107624636984</v>
      </c>
      <c r="X443" s="11">
        <v>418</v>
      </c>
      <c r="Y443" s="11">
        <v>91.814878039706201</v>
      </c>
      <c r="Z443" s="11">
        <v>7.8010239261030403</v>
      </c>
      <c r="AA443" s="11">
        <v>1.36855854035171</v>
      </c>
      <c r="AC443" s="11">
        <v>83.5</v>
      </c>
      <c r="AD443" s="11">
        <v>97.605441895671305</v>
      </c>
      <c r="AG443">
        <f t="shared" si="27"/>
        <v>91.814878039706116</v>
      </c>
    </row>
    <row r="444" spans="1:33">
      <c r="A444" s="5">
        <f>Example!A427</f>
        <v>36951</v>
      </c>
      <c r="B444" s="22">
        <f>Example!B427</f>
        <v>96.73</v>
      </c>
      <c r="C444" s="22">
        <f>Example!C427</f>
        <v>-1.5700444150333E-2</v>
      </c>
      <c r="D444" s="23">
        <f t="shared" si="24"/>
        <v>91.822950787857124</v>
      </c>
      <c r="E444" s="23">
        <f t="shared" si="25"/>
        <v>-4.9070492121428799</v>
      </c>
      <c r="F444" s="23">
        <f t="shared" si="26"/>
        <v>-5.0729341591469863</v>
      </c>
      <c r="X444" s="11">
        <v>419</v>
      </c>
      <c r="Y444" s="11">
        <v>91.983264289451199</v>
      </c>
      <c r="Z444" s="11">
        <v>7.2664978613865099</v>
      </c>
      <c r="AA444" s="11">
        <v>1.2747849257803401</v>
      </c>
      <c r="AC444" s="11">
        <v>83.7</v>
      </c>
      <c r="AD444" s="11">
        <v>97.6121041361491</v>
      </c>
      <c r="AG444">
        <f t="shared" si="27"/>
        <v>91.983264289451142</v>
      </c>
    </row>
    <row r="445" spans="1:33">
      <c r="A445" s="5">
        <f>Example!A428</f>
        <v>36952</v>
      </c>
      <c r="B445" s="22">
        <f>Example!B428</f>
        <v>96.2</v>
      </c>
      <c r="C445" s="22">
        <f>Example!C428</f>
        <v>-1.0118345937519001E-2</v>
      </c>
      <c r="D445" s="23">
        <f t="shared" si="24"/>
        <v>91.82282740285072</v>
      </c>
      <c r="E445" s="23">
        <f t="shared" si="25"/>
        <v>-4.3771725971492828</v>
      </c>
      <c r="F445" s="23">
        <f t="shared" si="26"/>
        <v>-4.550075464812144</v>
      </c>
      <c r="X445" s="11">
        <v>420</v>
      </c>
      <c r="Y445" s="11">
        <v>92.065033204703298</v>
      </c>
      <c r="Z445" s="11">
        <v>6.2847380432616298</v>
      </c>
      <c r="AA445" s="11">
        <v>1.10255166558316</v>
      </c>
      <c r="AC445" s="11">
        <v>83.9</v>
      </c>
      <c r="AD445" s="11">
        <v>97.651890641977602</v>
      </c>
      <c r="AG445">
        <f t="shared" si="27"/>
        <v>92.065033204703226</v>
      </c>
    </row>
    <row r="446" spans="1:33">
      <c r="A446" s="5">
        <f>Example!A429</f>
        <v>36953</v>
      </c>
      <c r="B446" s="22">
        <f>Example!B429</f>
        <v>95.99</v>
      </c>
      <c r="C446" s="22">
        <f>Example!C429</f>
        <v>3.19764775611299E-3</v>
      </c>
      <c r="D446" s="23">
        <f t="shared" si="24"/>
        <v>91.82253307016353</v>
      </c>
      <c r="E446" s="23">
        <f t="shared" si="25"/>
        <v>-4.1674669298364648</v>
      </c>
      <c r="F446" s="23">
        <f t="shared" si="26"/>
        <v>-4.3415636314579276</v>
      </c>
      <c r="X446" s="11">
        <v>421</v>
      </c>
      <c r="Y446" s="11">
        <v>91.953341197897799</v>
      </c>
      <c r="Z446" s="11">
        <v>5.4475535923172602</v>
      </c>
      <c r="AA446" s="11">
        <v>0.955681723759777</v>
      </c>
      <c r="AC446" s="11">
        <v>84.1</v>
      </c>
      <c r="AD446" s="11">
        <v>97.664220241191302</v>
      </c>
      <c r="AG446">
        <f t="shared" si="27"/>
        <v>91.953341197897814</v>
      </c>
    </row>
    <row r="447" spans="1:33">
      <c r="A447" s="5">
        <f>Example!A430</f>
        <v>36954</v>
      </c>
      <c r="B447" s="22">
        <f>Example!B430</f>
        <v>96.28</v>
      </c>
      <c r="C447" s="22">
        <f>Example!C430</f>
        <v>-7.7322298963820001E-3</v>
      </c>
      <c r="D447" s="23">
        <f t="shared" si="24"/>
        <v>91.822774660865221</v>
      </c>
      <c r="E447" s="23">
        <f t="shared" si="25"/>
        <v>-4.45722533913478</v>
      </c>
      <c r="F447" s="23">
        <f t="shared" si="26"/>
        <v>-4.6294405267291028</v>
      </c>
      <c r="X447" s="11">
        <v>422</v>
      </c>
      <c r="Y447" s="11">
        <v>91.703430666119303</v>
      </c>
      <c r="Z447" s="11">
        <v>4.4218015251355398</v>
      </c>
      <c r="AA447" s="11">
        <v>0.77573076281890596</v>
      </c>
      <c r="AC447" s="11">
        <v>84.3</v>
      </c>
      <c r="AD447" s="11">
        <v>97.710689790247002</v>
      </c>
      <c r="AG447">
        <f t="shared" si="27"/>
        <v>91.703430666119218</v>
      </c>
    </row>
    <row r="448" spans="1:33">
      <c r="A448" s="5">
        <f>Example!A431</f>
        <v>36955</v>
      </c>
      <c r="B448" s="22">
        <f>Example!B431</f>
        <v>95.49</v>
      </c>
      <c r="C448" s="22">
        <f>Example!C431</f>
        <v>1.0202664844199999E-3</v>
      </c>
      <c r="D448" s="23">
        <f t="shared" si="24"/>
        <v>91.822581198338966</v>
      </c>
      <c r="E448" s="23">
        <f t="shared" si="25"/>
        <v>-3.6674188016610287</v>
      </c>
      <c r="F448" s="23">
        <f t="shared" si="26"/>
        <v>-3.8406312720295621</v>
      </c>
      <c r="X448" s="11">
        <v>423</v>
      </c>
      <c r="Y448" s="11">
        <v>91.576111719068393</v>
      </c>
      <c r="Z448" s="11">
        <v>4.3273407106026598</v>
      </c>
      <c r="AA448" s="11">
        <v>0.75915920045963803</v>
      </c>
      <c r="AC448" s="11">
        <v>84.5</v>
      </c>
      <c r="AD448" s="11">
        <v>97.776673512967804</v>
      </c>
      <c r="AG448">
        <f t="shared" si="27"/>
        <v>91.576111719068308</v>
      </c>
    </row>
    <row r="449" spans="1:33">
      <c r="A449" s="5">
        <f>Example!A432</f>
        <v>36956</v>
      </c>
      <c r="B449" s="22">
        <f>Example!B432</f>
        <v>96.06</v>
      </c>
      <c r="C449" s="22">
        <f>Example!C432</f>
        <v>1.2325096651485E-2</v>
      </c>
      <c r="D449" s="23">
        <f t="shared" si="24"/>
        <v>91.822331319800583</v>
      </c>
      <c r="E449" s="23">
        <f t="shared" si="25"/>
        <v>-4.2376686801994197</v>
      </c>
      <c r="F449" s="23">
        <f t="shared" si="26"/>
        <v>-4.4114810328955016</v>
      </c>
      <c r="X449" s="11">
        <v>424</v>
      </c>
      <c r="Y449" s="11">
        <v>91.896080255851103</v>
      </c>
      <c r="Z449" s="11">
        <v>4.9449203439935303</v>
      </c>
      <c r="AA449" s="11">
        <v>0.86750316781964798</v>
      </c>
      <c r="AC449" s="11">
        <v>84.7</v>
      </c>
      <c r="AD449" s="11">
        <v>97.851201903584894</v>
      </c>
      <c r="AG449">
        <f t="shared" si="27"/>
        <v>91.896080255851032</v>
      </c>
    </row>
    <row r="450" spans="1:33">
      <c r="A450" s="5">
        <f>Example!A433</f>
        <v>36957</v>
      </c>
      <c r="B450" s="22">
        <f>Example!B433</f>
        <v>96.56</v>
      </c>
      <c r="C450" s="22">
        <f>Example!C433</f>
        <v>-1.87607814984E-3</v>
      </c>
      <c r="D450" s="23">
        <f t="shared" si="24"/>
        <v>91.822645218262593</v>
      </c>
      <c r="E450" s="23">
        <f t="shared" si="25"/>
        <v>-4.7373547817374089</v>
      </c>
      <c r="F450" s="23">
        <f t="shared" si="26"/>
        <v>-4.906125498899554</v>
      </c>
      <c r="X450" s="11">
        <v>425</v>
      </c>
      <c r="Y450" s="11">
        <v>91.855655650820097</v>
      </c>
      <c r="Z450" s="11">
        <v>5.2148089043719601</v>
      </c>
      <c r="AA450" s="11">
        <v>0.91485057987067597</v>
      </c>
      <c r="AC450" s="11">
        <v>84.9</v>
      </c>
      <c r="AD450" s="11">
        <v>97.863697881119705</v>
      </c>
      <c r="AG450">
        <f t="shared" si="27"/>
        <v>91.855655650819998</v>
      </c>
    </row>
    <row r="451" spans="1:33">
      <c r="A451" s="5">
        <f>Example!A434</f>
        <v>36958</v>
      </c>
      <c r="B451" s="22">
        <f>Example!B434</f>
        <v>95.99</v>
      </c>
      <c r="C451" s="22">
        <f>Example!C434</f>
        <v>-1.1599896934333E-2</v>
      </c>
      <c r="D451" s="23">
        <f t="shared" si="24"/>
        <v>91.82286015060474</v>
      </c>
      <c r="E451" s="23">
        <f t="shared" si="25"/>
        <v>-4.1671398493952552</v>
      </c>
      <c r="F451" s="23">
        <f t="shared" si="26"/>
        <v>-4.3412228871708045</v>
      </c>
      <c r="X451" s="11">
        <v>426</v>
      </c>
      <c r="Y451" s="11">
        <v>92.010942561608601</v>
      </c>
      <c r="Z451" s="11">
        <v>4.7140874788548404</v>
      </c>
      <c r="AA451" s="11">
        <v>0.82700742111101999</v>
      </c>
      <c r="AC451" s="11">
        <v>85.1</v>
      </c>
      <c r="AD451" s="11">
        <v>97.894956252673794</v>
      </c>
      <c r="AG451">
        <f t="shared" si="27"/>
        <v>92.010942561608516</v>
      </c>
    </row>
    <row r="452" spans="1:33">
      <c r="A452" s="5">
        <f>Example!A435</f>
        <v>36959</v>
      </c>
      <c r="B452" s="22">
        <f>Example!B435</f>
        <v>94.92</v>
      </c>
      <c r="C452" s="22">
        <f>Example!C435</f>
        <v>1.6637112549105E-2</v>
      </c>
      <c r="D452" s="23">
        <f t="shared" si="24"/>
        <v>91.822236008308593</v>
      </c>
      <c r="E452" s="23">
        <f t="shared" si="25"/>
        <v>-3.0977639916914086</v>
      </c>
      <c r="F452" s="23">
        <f t="shared" si="26"/>
        <v>-3.2635524564806242</v>
      </c>
      <c r="X452" s="11">
        <v>427</v>
      </c>
      <c r="Y452" s="11">
        <v>91.941072645173307</v>
      </c>
      <c r="Z452" s="11">
        <v>4.2548707665521004</v>
      </c>
      <c r="AA452" s="11">
        <v>0.74644556673813001</v>
      </c>
      <c r="AC452" s="11">
        <v>85.3</v>
      </c>
      <c r="AD452" s="11">
        <v>97.9022650679821</v>
      </c>
      <c r="AG452">
        <f t="shared" si="27"/>
        <v>91.94107264517325</v>
      </c>
    </row>
    <row r="453" spans="1:33">
      <c r="A453" s="5">
        <f>Example!A436</f>
        <v>36960</v>
      </c>
      <c r="B453" s="22">
        <f>Example!B436</f>
        <v>96.2</v>
      </c>
      <c r="C453" s="22">
        <f>Example!C436</f>
        <v>6.0694278135529998E-3</v>
      </c>
      <c r="D453" s="23">
        <f t="shared" si="24"/>
        <v>91.822469593207856</v>
      </c>
      <c r="E453" s="23">
        <f t="shared" si="25"/>
        <v>-4.3775304067921468</v>
      </c>
      <c r="F453" s="23">
        <f t="shared" si="26"/>
        <v>-4.5504474083078446</v>
      </c>
      <c r="X453" s="11">
        <v>428</v>
      </c>
      <c r="Y453" s="11">
        <v>91.774399231135007</v>
      </c>
      <c r="Z453" s="11">
        <v>4.2123958813237596</v>
      </c>
      <c r="AA453" s="11">
        <v>0.73899406197665896</v>
      </c>
      <c r="AC453" s="11">
        <v>85.5</v>
      </c>
      <c r="AD453" s="11">
        <v>97.942840633951803</v>
      </c>
      <c r="AG453">
        <f t="shared" si="27"/>
        <v>91.774399231134993</v>
      </c>
    </row>
    <row r="454" spans="1:33">
      <c r="A454" s="5">
        <f>Example!A437</f>
        <v>36961</v>
      </c>
      <c r="B454" s="22">
        <f>Example!B437</f>
        <v>96.56</v>
      </c>
      <c r="C454" s="22">
        <f>Example!C437</f>
        <v>2.0510446145929999E-3</v>
      </c>
      <c r="D454" s="23">
        <f t="shared" si="24"/>
        <v>91.822558414331709</v>
      </c>
      <c r="E454" s="23">
        <f t="shared" si="25"/>
        <v>-4.737441585668293</v>
      </c>
      <c r="F454" s="23">
        <f t="shared" si="26"/>
        <v>-4.9062153952654235</v>
      </c>
      <c r="X454" s="11">
        <v>429</v>
      </c>
      <c r="Y454" s="11">
        <v>91.911206146583794</v>
      </c>
      <c r="Z454" s="11">
        <v>4.37353209160276</v>
      </c>
      <c r="AA454" s="11">
        <v>0.76726270194318102</v>
      </c>
      <c r="AC454" s="11">
        <v>85.7</v>
      </c>
      <c r="AD454" s="11">
        <v>97.949801805988699</v>
      </c>
      <c r="AG454">
        <f t="shared" si="27"/>
        <v>91.911206146583822</v>
      </c>
    </row>
    <row r="455" spans="1:33">
      <c r="A455" s="5">
        <f>Example!A438</f>
        <v>36962</v>
      </c>
      <c r="B455" s="22">
        <f>Example!B438</f>
        <v>96.34</v>
      </c>
      <c r="C455" s="22">
        <f>Example!C438</f>
        <v>3.1588507987559901E-3</v>
      </c>
      <c r="D455" s="23">
        <f t="shared" si="24"/>
        <v>91.822533927719704</v>
      </c>
      <c r="E455" s="23">
        <f t="shared" si="25"/>
        <v>-4.5174660722802997</v>
      </c>
      <c r="F455" s="23">
        <f t="shared" si="26"/>
        <v>-4.6890866434298317</v>
      </c>
      <c r="X455" s="11">
        <v>430</v>
      </c>
      <c r="Y455" s="11">
        <v>91.801653041745496</v>
      </c>
      <c r="Z455" s="11">
        <v>3.68647825294441</v>
      </c>
      <c r="AA455" s="11">
        <v>0.64673065288343501</v>
      </c>
      <c r="AC455" s="11">
        <v>85.9</v>
      </c>
      <c r="AD455" s="11">
        <v>98.077719653605399</v>
      </c>
      <c r="AG455">
        <f t="shared" si="27"/>
        <v>91.801653041745439</v>
      </c>
    </row>
    <row r="456" spans="1:33">
      <c r="A456" s="5">
        <f>Example!A439</f>
        <v>36963</v>
      </c>
      <c r="B456" s="22">
        <f>Example!B439</f>
        <v>97.01</v>
      </c>
      <c r="C456" s="22">
        <f>Example!C439</f>
        <v>-2.173681552124E-3</v>
      </c>
      <c r="D456" s="23">
        <f t="shared" si="24"/>
        <v>91.822651796397963</v>
      </c>
      <c r="E456" s="23">
        <f t="shared" si="25"/>
        <v>-5.187348203602042</v>
      </c>
      <c r="F456" s="23">
        <f t="shared" si="26"/>
        <v>-5.3472303923327917</v>
      </c>
      <c r="X456" s="11">
        <v>431</v>
      </c>
      <c r="Y456" s="11">
        <v>91.660152926739499</v>
      </c>
      <c r="Z456" s="11">
        <v>4.3989829646108696</v>
      </c>
      <c r="AA456" s="11">
        <v>0.77172762987374499</v>
      </c>
      <c r="AC456" s="11">
        <v>86.1</v>
      </c>
      <c r="AD456" s="11">
        <v>98.120233983176604</v>
      </c>
      <c r="AG456">
        <f t="shared" si="27"/>
        <v>91.660152926739485</v>
      </c>
    </row>
    <row r="457" spans="1:33">
      <c r="A457" s="5">
        <f>Example!A440</f>
        <v>36964</v>
      </c>
      <c r="B457" s="22">
        <f>Example!B440</f>
        <v>97.3</v>
      </c>
      <c r="C457" s="22">
        <f>Example!C440</f>
        <v>6.9147371112260004E-3</v>
      </c>
      <c r="D457" s="23">
        <f t="shared" si="24"/>
        <v>91.822450908747442</v>
      </c>
      <c r="E457" s="23">
        <f t="shared" si="25"/>
        <v>-5.4775490912525555</v>
      </c>
      <c r="F457" s="23">
        <f t="shared" si="26"/>
        <v>-5.629546856374672</v>
      </c>
      <c r="X457" s="11">
        <v>432</v>
      </c>
      <c r="Y457" s="11">
        <v>91.837905961319507</v>
      </c>
      <c r="Z457" s="11">
        <v>4.7255610686332998</v>
      </c>
      <c r="AA457" s="11">
        <v>0.82902026960738995</v>
      </c>
      <c r="AC457" s="11">
        <v>86.3</v>
      </c>
      <c r="AD457" s="11">
        <v>98.169027605623697</v>
      </c>
      <c r="AG457">
        <f t="shared" si="27"/>
        <v>91.837905961319464</v>
      </c>
    </row>
    <row r="458" spans="1:33">
      <c r="A458" s="5">
        <f>Example!A441</f>
        <v>36965</v>
      </c>
      <c r="B458" s="22">
        <f>Example!B441</f>
        <v>97.66</v>
      </c>
      <c r="C458" s="22">
        <f>Example!C441</f>
        <v>-1.3904564699648901E-2</v>
      </c>
      <c r="D458" s="23">
        <f t="shared" si="24"/>
        <v>91.822911092282254</v>
      </c>
      <c r="E458" s="23">
        <f t="shared" si="25"/>
        <v>-5.8370889077177424</v>
      </c>
      <c r="F458" s="23">
        <f t="shared" si="26"/>
        <v>-5.9769495266411452</v>
      </c>
      <c r="X458" s="11">
        <v>433</v>
      </c>
      <c r="Y458" s="11">
        <v>91.959616898677197</v>
      </c>
      <c r="Z458" s="11">
        <v>4.0342574563199198</v>
      </c>
      <c r="AA458" s="11">
        <v>0.70774266918345796</v>
      </c>
      <c r="AC458" s="11">
        <v>86.5</v>
      </c>
      <c r="AD458" s="11">
        <v>98.238727683683294</v>
      </c>
      <c r="AG458">
        <f t="shared" si="27"/>
        <v>91.959616898677126</v>
      </c>
    </row>
    <row r="459" spans="1:33">
      <c r="A459" s="5">
        <f>Example!A442</f>
        <v>36966</v>
      </c>
      <c r="B459" s="22">
        <f>Example!B442</f>
        <v>96.4</v>
      </c>
      <c r="C459" s="22">
        <f>Example!C442</f>
        <v>-2.09237034199E-4</v>
      </c>
      <c r="D459" s="23">
        <f t="shared" si="24"/>
        <v>91.822608374911965</v>
      </c>
      <c r="E459" s="23">
        <f t="shared" si="25"/>
        <v>-4.5773916250880404</v>
      </c>
      <c r="F459" s="23">
        <f t="shared" si="26"/>
        <v>-4.7483315612946475</v>
      </c>
      <c r="X459" s="11">
        <v>434</v>
      </c>
      <c r="Y459" s="11">
        <v>91.606180356041506</v>
      </c>
      <c r="Z459" s="11">
        <v>3.31110169355907</v>
      </c>
      <c r="AA459" s="11">
        <v>0.58087714428494497</v>
      </c>
      <c r="AC459" s="11">
        <v>86.7</v>
      </c>
      <c r="AD459" s="11">
        <v>98.239192722162898</v>
      </c>
      <c r="AG459">
        <f t="shared" si="27"/>
        <v>91.606180356041492</v>
      </c>
    </row>
    <row r="460" spans="1:33">
      <c r="A460" s="5">
        <f>Example!A443</f>
        <v>36967</v>
      </c>
      <c r="B460" s="22">
        <f>Example!B443</f>
        <v>96.36</v>
      </c>
      <c r="C460" s="22">
        <f>Example!C443</f>
        <v>-1.1838585573298E-2</v>
      </c>
      <c r="D460" s="23">
        <f t="shared" si="24"/>
        <v>91.822865426506056</v>
      </c>
      <c r="E460" s="23">
        <f t="shared" si="25"/>
        <v>-4.5371345734939439</v>
      </c>
      <c r="F460" s="23">
        <f t="shared" si="26"/>
        <v>-4.7085248790929262</v>
      </c>
      <c r="X460" s="11">
        <v>435</v>
      </c>
      <c r="Y460" s="11">
        <v>91.738453781057999</v>
      </c>
      <c r="Z460" s="11">
        <v>4.4626951256270901</v>
      </c>
      <c r="AA460" s="11">
        <v>0.78290485774908303</v>
      </c>
      <c r="AC460" s="11">
        <v>86.9</v>
      </c>
      <c r="AD460" s="11">
        <v>98.240049138903402</v>
      </c>
      <c r="AG460">
        <f t="shared" si="27"/>
        <v>91.73845378105797</v>
      </c>
    </row>
    <row r="461" spans="1:33">
      <c r="A461" s="5">
        <f>Example!A444</f>
        <v>36968</v>
      </c>
      <c r="B461" s="22">
        <f>Example!B444</f>
        <v>95.95</v>
      </c>
      <c r="C461" s="22">
        <f>Example!C444</f>
        <v>-7.0655264627500004E-4</v>
      </c>
      <c r="D461" s="23">
        <f t="shared" si="24"/>
        <v>91.82261936742546</v>
      </c>
      <c r="E461" s="23">
        <f t="shared" si="25"/>
        <v>-4.1273806325745426</v>
      </c>
      <c r="F461" s="23">
        <f t="shared" si="26"/>
        <v>-4.3015952397858701</v>
      </c>
      <c r="X461" s="11">
        <v>436</v>
      </c>
      <c r="Y461" s="11">
        <v>91.788751014752606</v>
      </c>
      <c r="Z461" s="11">
        <v>4.7735454274866802</v>
      </c>
      <c r="AA461" s="11">
        <v>0.83743831892170695</v>
      </c>
      <c r="AC461" s="11">
        <v>87.1</v>
      </c>
      <c r="AD461" s="11">
        <v>98.243857981751901</v>
      </c>
      <c r="AG461">
        <f t="shared" si="27"/>
        <v>91.788751014752577</v>
      </c>
    </row>
    <row r="462" spans="1:33">
      <c r="A462" s="5">
        <f>Example!A445</f>
        <v>36969</v>
      </c>
      <c r="B462" s="22">
        <f>Example!B445</f>
        <v>95.46</v>
      </c>
      <c r="C462" s="22">
        <f>Example!C445</f>
        <v>6.420565179137E-3</v>
      </c>
      <c r="D462" s="23">
        <f t="shared" si="24"/>
        <v>91.822461831773992</v>
      </c>
      <c r="E462" s="23">
        <f t="shared" si="25"/>
        <v>-3.6375381682260013</v>
      </c>
      <c r="F462" s="23">
        <f t="shared" si="26"/>
        <v>-3.8105365265304858</v>
      </c>
      <c r="X462" s="11">
        <v>437</v>
      </c>
      <c r="Y462" s="11">
        <v>91.774884844262104</v>
      </c>
      <c r="Z462" s="11">
        <v>4.5690088586986404</v>
      </c>
      <c r="AA462" s="11">
        <v>0.80155581546053101</v>
      </c>
      <c r="AC462" s="11">
        <v>87.3</v>
      </c>
      <c r="AD462" s="11">
        <v>98.263837916101195</v>
      </c>
      <c r="AG462">
        <f t="shared" si="27"/>
        <v>91.774884844262019</v>
      </c>
    </row>
    <row r="463" spans="1:33">
      <c r="A463" s="5">
        <f>Example!A446</f>
        <v>36970</v>
      </c>
      <c r="B463" s="22">
        <f>Example!B446</f>
        <v>97.01</v>
      </c>
      <c r="C463" s="22">
        <f>Example!C446</f>
        <v>-1.717328780049E-3</v>
      </c>
      <c r="D463" s="23">
        <f t="shared" si="24"/>
        <v>91.822641709314652</v>
      </c>
      <c r="E463" s="23">
        <f t="shared" si="25"/>
        <v>-5.1873582906853528</v>
      </c>
      <c r="F463" s="23">
        <f t="shared" si="26"/>
        <v>-5.3472407903157952</v>
      </c>
      <c r="X463" s="11">
        <v>438</v>
      </c>
      <c r="Y463" s="11">
        <v>91.841630998761602</v>
      </c>
      <c r="Z463" s="11">
        <v>5.1701782269930598</v>
      </c>
      <c r="AA463" s="11">
        <v>0.90702087760759198</v>
      </c>
      <c r="AC463" s="11">
        <v>87.5</v>
      </c>
      <c r="AD463" s="11">
        <v>98.279983837515005</v>
      </c>
      <c r="AG463">
        <f t="shared" si="27"/>
        <v>91.841630998761602</v>
      </c>
    </row>
    <row r="464" spans="1:33">
      <c r="A464" s="5">
        <f>Example!A447</f>
        <v>36971</v>
      </c>
      <c r="B464" s="22">
        <f>Example!B447</f>
        <v>96.89</v>
      </c>
      <c r="C464" s="22">
        <f>Example!C447</f>
        <v>1.7563812184561E-2</v>
      </c>
      <c r="D464" s="23">
        <f t="shared" si="24"/>
        <v>91.82221552482082</v>
      </c>
      <c r="E464" s="23">
        <f t="shared" si="25"/>
        <v>-5.067784475179181</v>
      </c>
      <c r="F464" s="23">
        <f t="shared" si="26"/>
        <v>-5.2304515173693682</v>
      </c>
      <c r="X464" s="11">
        <v>439</v>
      </c>
      <c r="Y464" s="11">
        <v>91.727873227341703</v>
      </c>
      <c r="Z464" s="11">
        <v>5.5729451637925997</v>
      </c>
      <c r="AA464" s="11">
        <v>0.97767956758851804</v>
      </c>
      <c r="AC464" s="11">
        <v>87.7</v>
      </c>
      <c r="AD464" s="11">
        <v>98.310794503610794</v>
      </c>
      <c r="AG464">
        <f t="shared" si="27"/>
        <v>91.727873227341661</v>
      </c>
    </row>
    <row r="465" spans="1:33">
      <c r="A465" s="5">
        <f>Example!A448</f>
        <v>36972</v>
      </c>
      <c r="B465" s="22">
        <f>Example!B448</f>
        <v>97.24</v>
      </c>
      <c r="C465" s="22">
        <f>Example!C448</f>
        <v>-3.0532144885399997E-4</v>
      </c>
      <c r="D465" s="23">
        <f t="shared" si="24"/>
        <v>91.822610498732729</v>
      </c>
      <c r="E465" s="23">
        <f t="shared" si="25"/>
        <v>-5.4173895012672659</v>
      </c>
      <c r="F465" s="23">
        <f t="shared" si="26"/>
        <v>-5.5711533332653911</v>
      </c>
      <c r="X465" s="11">
        <v>440</v>
      </c>
      <c r="Y465" s="11">
        <v>91.988463926807896</v>
      </c>
      <c r="Z465" s="11">
        <v>5.6757563143833796</v>
      </c>
      <c r="AA465" s="11">
        <v>0.99571605606967695</v>
      </c>
      <c r="AC465" s="11">
        <v>87.9</v>
      </c>
      <c r="AD465" s="11">
        <v>98.347592924498201</v>
      </c>
      <c r="AG465">
        <f t="shared" si="27"/>
        <v>91.988463926807881</v>
      </c>
    </row>
    <row r="466" spans="1:33">
      <c r="A466" s="5">
        <f>Example!A449</f>
        <v>36973</v>
      </c>
      <c r="B466" s="22">
        <f>Example!B449</f>
        <v>96.46</v>
      </c>
      <c r="C466" s="22">
        <f>Example!C449</f>
        <v>-6.9069792146619902E-3</v>
      </c>
      <c r="D466" s="23">
        <f t="shared" si="24"/>
        <v>91.822756419774365</v>
      </c>
      <c r="E466" s="23">
        <f t="shared" si="25"/>
        <v>-4.6372435802256291</v>
      </c>
      <c r="F466" s="23">
        <f t="shared" si="26"/>
        <v>-4.807426477530198</v>
      </c>
      <c r="X466" s="11">
        <v>441</v>
      </c>
      <c r="Y466" s="11">
        <v>91.817042471459501</v>
      </c>
      <c r="Z466" s="11">
        <v>4.5877091424968102</v>
      </c>
      <c r="AA466" s="11">
        <v>0.80483646596762004</v>
      </c>
      <c r="AC466" s="11">
        <v>88.1</v>
      </c>
      <c r="AD466" s="11">
        <v>98.349771247964895</v>
      </c>
      <c r="AG466">
        <f t="shared" si="27"/>
        <v>91.817042471459445</v>
      </c>
    </row>
    <row r="467" spans="1:33">
      <c r="A467" s="5">
        <f>Example!A450</f>
        <v>36974</v>
      </c>
      <c r="B467" s="22">
        <f>Example!B450</f>
        <v>96.68</v>
      </c>
      <c r="C467" s="22">
        <f>Example!C450</f>
        <v>3.23124850611299E-3</v>
      </c>
      <c r="D467" s="23">
        <f t="shared" ref="D467:D518" si="28">-0.0221036968*C467+91.82260375</f>
        <v>91.822532327462739</v>
      </c>
      <c r="E467" s="23">
        <f t="shared" ref="E467:E518" si="29">D467 - B467</f>
        <v>-4.8574676725372683</v>
      </c>
      <c r="F467" s="23">
        <f t="shared" ref="F467:F518" si="30">100*(E467/B467)</f>
        <v>-5.0242735545482704</v>
      </c>
      <c r="X467" s="11">
        <v>442</v>
      </c>
      <c r="Y467" s="11">
        <v>91.962604512764699</v>
      </c>
      <c r="Z467" s="11">
        <v>4.3925333367287003</v>
      </c>
      <c r="AA467" s="11">
        <v>0.77059615105713897</v>
      </c>
      <c r="AC467" s="11">
        <v>88.3</v>
      </c>
      <c r="AD467" s="11">
        <v>98.388511560131306</v>
      </c>
      <c r="AG467">
        <f t="shared" si="27"/>
        <v>91.962604512764656</v>
      </c>
    </row>
    <row r="468" spans="1:33">
      <c r="A468" s="5">
        <f>Example!A451</f>
        <v>36975</v>
      </c>
      <c r="B468" s="22">
        <f>Example!B451</f>
        <v>96.79</v>
      </c>
      <c r="C468" s="22">
        <f>Example!C451</f>
        <v>2.4196693020809902E-3</v>
      </c>
      <c r="D468" s="23">
        <f t="shared" si="28"/>
        <v>91.822550266363393</v>
      </c>
      <c r="E468" s="23">
        <f t="shared" si="29"/>
        <v>-4.967449733636613</v>
      </c>
      <c r="F468" s="23">
        <f t="shared" si="30"/>
        <v>-5.1321931332127413</v>
      </c>
      <c r="X468" s="11">
        <v>443</v>
      </c>
      <c r="Y468" s="11">
        <v>91.823267263452195</v>
      </c>
      <c r="Z468" s="11">
        <v>4.1271577786584999</v>
      </c>
      <c r="AA468" s="11">
        <v>0.72404046941356204</v>
      </c>
      <c r="AC468" s="11">
        <v>88.5</v>
      </c>
      <c r="AD468" s="11">
        <v>98.429248204224095</v>
      </c>
      <c r="AG468">
        <f t="shared" si="27"/>
        <v>91.823267263452152</v>
      </c>
    </row>
    <row r="469" spans="1:33">
      <c r="A469" s="5">
        <f>Example!A452</f>
        <v>36976</v>
      </c>
      <c r="B469" s="22">
        <f>Example!B452</f>
        <v>96.92</v>
      </c>
      <c r="C469" s="22">
        <f>Example!C452</f>
        <v>3.3901036744159998E-3</v>
      </c>
      <c r="D469" s="23">
        <f t="shared" si="28"/>
        <v>91.822528816176259</v>
      </c>
      <c r="E469" s="23">
        <f t="shared" si="29"/>
        <v>-5.0974711838237425</v>
      </c>
      <c r="F469" s="23">
        <f t="shared" si="30"/>
        <v>-5.2594626329176046</v>
      </c>
      <c r="X469" s="11">
        <v>444</v>
      </c>
      <c r="Y469" s="11">
        <v>91.734058670571699</v>
      </c>
      <c r="Z469" s="11">
        <v>3.7255830964974899</v>
      </c>
      <c r="AA469" s="11">
        <v>0.65359094047140298</v>
      </c>
      <c r="AC469" s="11">
        <v>88.7</v>
      </c>
      <c r="AD469" s="11">
        <v>98.434442035256097</v>
      </c>
      <c r="AG469">
        <f t="shared" si="27"/>
        <v>91.73405867057167</v>
      </c>
    </row>
    <row r="470" spans="1:33">
      <c r="A470" s="5">
        <f>Example!A453</f>
        <v>36977</v>
      </c>
      <c r="B470" s="22">
        <f>Example!B453</f>
        <v>96.74</v>
      </c>
      <c r="C470" s="22">
        <f>Example!C453</f>
        <v>5.5761219671499995E-4</v>
      </c>
      <c r="D470" s="23">
        <f t="shared" si="28"/>
        <v>91.822591424709074</v>
      </c>
      <c r="E470" s="23">
        <f t="shared" si="29"/>
        <v>-4.9174085752909207</v>
      </c>
      <c r="F470" s="23">
        <f t="shared" si="30"/>
        <v>-5.0831182295750681</v>
      </c>
      <c r="X470" s="11">
        <v>445</v>
      </c>
      <c r="Y470" s="11">
        <v>91.835918929780703</v>
      </c>
      <c r="Z470" s="11">
        <v>5.1747271815081897</v>
      </c>
      <c r="AA470" s="11">
        <v>0.90781891522551605</v>
      </c>
      <c r="AC470" s="11">
        <v>88.9</v>
      </c>
      <c r="AD470" s="11">
        <v>98.439860217092601</v>
      </c>
      <c r="AG470">
        <f t="shared" si="27"/>
        <v>91.835918929780675</v>
      </c>
    </row>
    <row r="471" spans="1:33">
      <c r="A471" s="5">
        <f>Example!A454</f>
        <v>36978</v>
      </c>
      <c r="B471" s="22">
        <f>Example!B454</f>
        <v>97.12</v>
      </c>
      <c r="C471" s="22">
        <f>Example!C454</f>
        <v>-9.0644197705899905E-4</v>
      </c>
      <c r="D471" s="23">
        <f t="shared" si="28"/>
        <v>91.822623785718633</v>
      </c>
      <c r="E471" s="23">
        <f t="shared" si="29"/>
        <v>-5.2973762142813712</v>
      </c>
      <c r="F471" s="23">
        <f t="shared" si="30"/>
        <v>-5.4544648005368321</v>
      </c>
      <c r="X471" s="11">
        <v>446</v>
      </c>
      <c r="Y471" s="11">
        <v>91.594581057064502</v>
      </c>
      <c r="Z471" s="11">
        <v>5.2999021526382499</v>
      </c>
      <c r="AA471" s="11">
        <v>0.92977876016396199</v>
      </c>
      <c r="AC471" s="11">
        <v>89.1</v>
      </c>
      <c r="AD471" s="11">
        <v>98.443429750739398</v>
      </c>
      <c r="AG471">
        <f t="shared" si="27"/>
        <v>91.594581057064403</v>
      </c>
    </row>
    <row r="472" spans="1:33">
      <c r="A472" s="5">
        <f>Example!A455</f>
        <v>36979</v>
      </c>
      <c r="B472" s="22">
        <f>Example!B455</f>
        <v>97.27</v>
      </c>
      <c r="C472" s="22">
        <f>Example!C455</f>
        <v>9.4660665583109899E-3</v>
      </c>
      <c r="D472" s="23">
        <f t="shared" si="28"/>
        <v>91.822394514934899</v>
      </c>
      <c r="E472" s="23">
        <f t="shared" si="29"/>
        <v>-5.4476054850650968</v>
      </c>
      <c r="F472" s="23">
        <f t="shared" si="30"/>
        <v>-5.600499110789654</v>
      </c>
      <c r="X472" s="11">
        <v>447</v>
      </c>
      <c r="Y472" s="11">
        <v>91.8182451393035</v>
      </c>
      <c r="Z472" s="11">
        <v>5.4244856758858999</v>
      </c>
      <c r="AA472" s="11">
        <v>0.95163484551157496</v>
      </c>
      <c r="AC472" s="11">
        <v>89.3</v>
      </c>
      <c r="AD472" s="11">
        <v>98.457378485831001</v>
      </c>
      <c r="AG472">
        <f t="shared" si="27"/>
        <v>91.818245139303457</v>
      </c>
    </row>
    <row r="473" spans="1:33">
      <c r="A473" s="5">
        <f>Example!A456</f>
        <v>36980</v>
      </c>
      <c r="B473" s="22">
        <f>Example!B456</f>
        <v>97.2</v>
      </c>
      <c r="C473" s="22">
        <f>Example!C456</f>
        <v>-1.6209903023745E-2</v>
      </c>
      <c r="D473" s="23">
        <f t="shared" si="28"/>
        <v>91.822962048781591</v>
      </c>
      <c r="E473" s="23">
        <f t="shared" si="29"/>
        <v>-5.3770379512184121</v>
      </c>
      <c r="F473" s="23">
        <f t="shared" si="30"/>
        <v>-5.5319320485786134</v>
      </c>
      <c r="X473" s="11">
        <v>448</v>
      </c>
      <c r="Y473" s="11">
        <v>91.900876662226594</v>
      </c>
      <c r="Z473" s="11">
        <v>4.5610384607920897</v>
      </c>
      <c r="AA473" s="11">
        <v>0.80015754310188403</v>
      </c>
      <c r="AC473" s="11">
        <v>89.5</v>
      </c>
      <c r="AD473" s="11">
        <v>98.489671752892093</v>
      </c>
      <c r="AG473">
        <f t="shared" si="27"/>
        <v>91.900876662226565</v>
      </c>
    </row>
    <row r="474" spans="1:33">
      <c r="A474" s="5">
        <f>Example!A457</f>
        <v>36981</v>
      </c>
      <c r="B474" s="22">
        <f>Example!B457</f>
        <v>96.21</v>
      </c>
      <c r="C474" s="22">
        <f>Example!C457</f>
        <v>7.5724863392239898E-3</v>
      </c>
      <c r="D474" s="23">
        <f t="shared" si="28"/>
        <v>91.822436370057929</v>
      </c>
      <c r="E474" s="23">
        <f t="shared" si="29"/>
        <v>-4.3875636299420648</v>
      </c>
      <c r="F474" s="23">
        <f t="shared" si="30"/>
        <v>-4.5604028998462374</v>
      </c>
      <c r="X474" s="11">
        <v>449</v>
      </c>
      <c r="Y474" s="11">
        <v>91.773978657812094</v>
      </c>
      <c r="Z474" s="11">
        <v>4.9029745067655499</v>
      </c>
      <c r="AA474" s="11">
        <v>0.860144475638423</v>
      </c>
      <c r="AC474" s="11">
        <v>89.7</v>
      </c>
      <c r="AD474" s="11">
        <v>98.503063114624695</v>
      </c>
      <c r="AG474">
        <f t="shared" ref="AG474:AG525" si="31">-12.5167837919572*C467+91.8144234967411</f>
        <v>91.773978657811995</v>
      </c>
    </row>
    <row r="475" spans="1:33">
      <c r="A475" s="5">
        <f>Example!A458</f>
        <v>36982</v>
      </c>
      <c r="B475" s="22">
        <f>Example!B458</f>
        <v>95.94</v>
      </c>
      <c r="C475" s="22">
        <f>Example!C458</f>
        <v>-5.6904659520949996E-3</v>
      </c>
      <c r="D475" s="23">
        <f t="shared" si="28"/>
        <v>91.822729530334058</v>
      </c>
      <c r="E475" s="23">
        <f t="shared" si="29"/>
        <v>-4.1172704696659395</v>
      </c>
      <c r="F475" s="23">
        <f t="shared" si="30"/>
        <v>-4.291505596900083</v>
      </c>
      <c r="X475" s="11">
        <v>450</v>
      </c>
      <c r="Y475" s="11">
        <v>91.784137019238997</v>
      </c>
      <c r="Z475" s="11">
        <v>5.0085777320942402</v>
      </c>
      <c r="AA475" s="11">
        <v>0.87867078670749599</v>
      </c>
      <c r="AC475" s="11">
        <v>89.9</v>
      </c>
      <c r="AD475" s="11">
        <v>98.527953245281907</v>
      </c>
      <c r="AG475">
        <f t="shared" si="31"/>
        <v>91.784137019238912</v>
      </c>
    </row>
    <row r="476" spans="1:33">
      <c r="A476" s="5">
        <f>Example!A459</f>
        <v>36983</v>
      </c>
      <c r="B476" s="22">
        <f>Example!B459</f>
        <v>95.89</v>
      </c>
      <c r="C476" s="22">
        <f>Example!C459</f>
        <v>-1.011785194271E-3</v>
      </c>
      <c r="D476" s="23">
        <f t="shared" si="28"/>
        <v>91.822626114193156</v>
      </c>
      <c r="E476" s="23">
        <f t="shared" si="29"/>
        <v>-4.0673738858068447</v>
      </c>
      <c r="F476" s="23">
        <f t="shared" si="30"/>
        <v>-4.2417080882332305</v>
      </c>
      <c r="X476" s="11">
        <v>451</v>
      </c>
      <c r="Y476" s="11">
        <v>91.771990302016206</v>
      </c>
      <c r="Z476" s="11">
        <v>5.1443571579101404</v>
      </c>
      <c r="AA476" s="11">
        <v>0.902491004997382</v>
      </c>
      <c r="AC476" s="11">
        <v>90.1</v>
      </c>
      <c r="AD476" s="11">
        <v>98.544225860824795</v>
      </c>
      <c r="AG476">
        <f t="shared" si="31"/>
        <v>91.771990302016121</v>
      </c>
    </row>
    <row r="477" spans="1:33">
      <c r="A477" s="5">
        <f>Example!A460</f>
        <v>36984</v>
      </c>
      <c r="B477" s="22">
        <f>Example!B460</f>
        <v>95.84</v>
      </c>
      <c r="C477" s="22">
        <f>Example!C460</f>
        <v>-8.8170476455499899E-3</v>
      </c>
      <c r="D477" s="23">
        <f t="shared" si="28"/>
        <v>91.822798639347823</v>
      </c>
      <c r="E477" s="23">
        <f t="shared" si="29"/>
        <v>-4.0172013606521801</v>
      </c>
      <c r="F477" s="23">
        <f t="shared" si="30"/>
        <v>-4.1915707018491029</v>
      </c>
      <c r="X477" s="11">
        <v>452</v>
      </c>
      <c r="Y477" s="11">
        <v>91.8074439854351</v>
      </c>
      <c r="Z477" s="11">
        <v>4.9356886909234001</v>
      </c>
      <c r="AA477" s="11">
        <v>0.86588362943976704</v>
      </c>
      <c r="AC477" s="11">
        <v>90.3</v>
      </c>
      <c r="AD477" s="11">
        <v>98.598595253537695</v>
      </c>
      <c r="AG477">
        <f t="shared" si="31"/>
        <v>91.807443985435057</v>
      </c>
    </row>
    <row r="478" spans="1:33">
      <c r="A478" s="5">
        <f>Example!A461</f>
        <v>36985</v>
      </c>
      <c r="B478" s="22">
        <f>Example!B461</f>
        <v>95.87</v>
      </c>
      <c r="C478" s="22">
        <f>Example!C461</f>
        <v>1.27047648099E-2</v>
      </c>
      <c r="D478" s="23">
        <f t="shared" si="28"/>
        <v>91.822322927730724</v>
      </c>
      <c r="E478" s="23">
        <f t="shared" si="29"/>
        <v>-4.0476770722692805</v>
      </c>
      <c r="F478" s="23">
        <f t="shared" si="30"/>
        <v>-4.22204763979272</v>
      </c>
      <c r="X478" s="11">
        <v>453</v>
      </c>
      <c r="Y478" s="11">
        <v>91.825769234988002</v>
      </c>
      <c r="Z478" s="11">
        <v>5.2981162326703499</v>
      </c>
      <c r="AA478" s="11">
        <v>0.92946545052055995</v>
      </c>
      <c r="AC478" s="11">
        <v>90.5</v>
      </c>
      <c r="AD478" s="11">
        <v>98.640326342303098</v>
      </c>
      <c r="AG478">
        <f t="shared" si="31"/>
        <v>91.825769234987902</v>
      </c>
    </row>
    <row r="479" spans="1:33">
      <c r="A479" s="5">
        <f>Example!A462</f>
        <v>36986</v>
      </c>
      <c r="B479" s="22">
        <f>Example!B462</f>
        <v>96.77</v>
      </c>
      <c r="C479" s="22">
        <f>Example!C462</f>
        <v>-2.05791852104939E-2</v>
      </c>
      <c r="D479" s="23">
        <f t="shared" si="28"/>
        <v>91.823058626070278</v>
      </c>
      <c r="E479" s="23">
        <f t="shared" si="29"/>
        <v>-4.9469413739297181</v>
      </c>
      <c r="F479" s="23">
        <f t="shared" si="30"/>
        <v>-5.1120609423682115</v>
      </c>
      <c r="X479" s="11">
        <v>454</v>
      </c>
      <c r="Y479" s="11">
        <v>91.695938788270496</v>
      </c>
      <c r="Z479" s="11">
        <v>5.56929814503592</v>
      </c>
      <c r="AA479" s="11">
        <v>0.97703975944108101</v>
      </c>
      <c r="AC479" s="11">
        <v>90.7</v>
      </c>
      <c r="AD479" s="11">
        <v>98.701695698758101</v>
      </c>
      <c r="AG479">
        <f t="shared" si="31"/>
        <v>91.695938788270439</v>
      </c>
    </row>
    <row r="480" spans="1:33">
      <c r="A480" s="5">
        <f>Example!A463</f>
        <v>36987</v>
      </c>
      <c r="B480" s="22">
        <f>Example!B463</f>
        <v>96.18</v>
      </c>
      <c r="C480" s="22">
        <f>Example!C463</f>
        <v>-1.2277290566071001E-2</v>
      </c>
      <c r="D480" s="23">
        <f t="shared" si="28"/>
        <v>91.822875123508197</v>
      </c>
      <c r="E480" s="23">
        <f t="shared" si="29"/>
        <v>-4.3571248764918096</v>
      </c>
      <c r="F480" s="23">
        <f t="shared" si="30"/>
        <v>-4.530177663227084</v>
      </c>
      <c r="X480" s="11">
        <v>455</v>
      </c>
      <c r="Y480" s="11">
        <v>92.017319348178006</v>
      </c>
      <c r="Z480" s="11">
        <v>5.1870563511416501</v>
      </c>
      <c r="AA480" s="11">
        <v>0.90998186082818999</v>
      </c>
      <c r="AC480" s="11">
        <v>90.9</v>
      </c>
      <c r="AD480" s="11">
        <v>98.746253977806006</v>
      </c>
      <c r="AG480">
        <f t="shared" si="31"/>
        <v>92.017319348177907</v>
      </c>
    </row>
    <row r="481" spans="1:33">
      <c r="A481" s="5">
        <f>Example!A464</f>
        <v>36988</v>
      </c>
      <c r="B481" s="22">
        <f>Example!B464</f>
        <v>94.72</v>
      </c>
      <c r="C481" s="22">
        <f>Example!C464</f>
        <v>-4.2094264038869999E-3</v>
      </c>
      <c r="D481" s="23">
        <f t="shared" si="28"/>
        <v>91.82269679388493</v>
      </c>
      <c r="E481" s="23">
        <f t="shared" si="29"/>
        <v>-2.897303206115069</v>
      </c>
      <c r="F481" s="23">
        <f t="shared" si="30"/>
        <v>-3.05880828348297</v>
      </c>
      <c r="X481" s="11">
        <v>456</v>
      </c>
      <c r="Y481" s="11">
        <v>91.719640322465494</v>
      </c>
      <c r="Z481" s="11">
        <v>4.4863063173415698</v>
      </c>
      <c r="AA481" s="11">
        <v>0.78704704451518304</v>
      </c>
      <c r="AC481" s="11">
        <v>91.1</v>
      </c>
      <c r="AD481" s="11">
        <v>98.758315483098798</v>
      </c>
      <c r="AG481">
        <f t="shared" si="31"/>
        <v>91.71964032246548</v>
      </c>
    </row>
    <row r="482" spans="1:33">
      <c r="A482" s="5">
        <f>Example!A465</f>
        <v>36989</v>
      </c>
      <c r="B482" s="22">
        <f>Example!B465</f>
        <v>94.18</v>
      </c>
      <c r="C482" s="22">
        <f>Example!C465</f>
        <v>6.8606016267520002E-3</v>
      </c>
      <c r="D482" s="23">
        <f t="shared" si="28"/>
        <v>91.822452105341782</v>
      </c>
      <c r="E482" s="23">
        <f t="shared" si="29"/>
        <v>-2.3575478946582251</v>
      </c>
      <c r="F482" s="23">
        <f t="shared" si="30"/>
        <v>-2.5032362440626725</v>
      </c>
      <c r="X482" s="11">
        <v>457</v>
      </c>
      <c r="Y482" s="11">
        <v>91.885649828739005</v>
      </c>
      <c r="Z482" s="11">
        <v>4.0560343222086699</v>
      </c>
      <c r="AA482" s="11">
        <v>0.71156305431193101</v>
      </c>
      <c r="AC482" s="11">
        <v>91.3</v>
      </c>
      <c r="AD482" s="11">
        <v>98.775461200974704</v>
      </c>
      <c r="AG482">
        <f t="shared" si="31"/>
        <v>91.885649828738963</v>
      </c>
    </row>
    <row r="483" spans="1:33">
      <c r="A483" s="5">
        <f>Example!A466</f>
        <v>36990</v>
      </c>
      <c r="B483" s="22">
        <f>Example!B466</f>
        <v>93.96</v>
      </c>
      <c r="C483" s="22">
        <f>Example!C466</f>
        <v>-1.3194321328165001E-2</v>
      </c>
      <c r="D483" s="23">
        <f t="shared" si="28"/>
        <v>91.822895393278117</v>
      </c>
      <c r="E483" s="23">
        <f t="shared" si="29"/>
        <v>-2.1371046067218771</v>
      </c>
      <c r="F483" s="23">
        <f t="shared" si="30"/>
        <v>-2.2744834043442714</v>
      </c>
      <c r="X483" s="11">
        <v>458</v>
      </c>
      <c r="Y483" s="11">
        <v>91.827087793261697</v>
      </c>
      <c r="Z483" s="11">
        <v>4.0649841269278504</v>
      </c>
      <c r="AA483" s="11">
        <v>0.71313314713550702</v>
      </c>
      <c r="AC483" s="11">
        <v>91.5</v>
      </c>
      <c r="AD483" s="11">
        <v>98.782445360818102</v>
      </c>
      <c r="AG483">
        <f t="shared" si="31"/>
        <v>91.827087793261697</v>
      </c>
    </row>
    <row r="484" spans="1:33">
      <c r="A484" s="5">
        <f>Example!A467</f>
        <v>36991</v>
      </c>
      <c r="B484" s="22">
        <f>Example!B467</f>
        <v>92.66</v>
      </c>
      <c r="C484" s="22">
        <f>Example!C467</f>
        <v>5.2328667929349999E-3</v>
      </c>
      <c r="D484" s="23">
        <f t="shared" si="28"/>
        <v>91.82248808429901</v>
      </c>
      <c r="E484" s="23">
        <f t="shared" si="29"/>
        <v>-0.83751191570098626</v>
      </c>
      <c r="F484" s="23">
        <f t="shared" si="30"/>
        <v>-0.90385486261707992</v>
      </c>
      <c r="X484" s="11">
        <v>459</v>
      </c>
      <c r="Y484" s="11">
        <v>91.924784575803898</v>
      </c>
      <c r="Z484" s="11">
        <v>3.9138031337182202</v>
      </c>
      <c r="AA484" s="11">
        <v>0.68661098269199194</v>
      </c>
      <c r="AC484" s="11">
        <v>91.7</v>
      </c>
      <c r="AD484" s="11">
        <v>98.842710400310693</v>
      </c>
      <c r="AG484">
        <f t="shared" si="31"/>
        <v>91.924784575803841</v>
      </c>
    </row>
    <row r="485" spans="1:33">
      <c r="A485" s="5">
        <f>Example!A468</f>
        <v>36992</v>
      </c>
      <c r="B485" s="22">
        <f>Example!B468</f>
        <v>92.51</v>
      </c>
      <c r="C485" s="22">
        <f>Example!C468</f>
        <v>1.0877528240779999E-2</v>
      </c>
      <c r="D485" s="23">
        <f t="shared" si="28"/>
        <v>91.822363316413828</v>
      </c>
      <c r="E485" s="23">
        <f t="shared" si="29"/>
        <v>-0.68763668358617736</v>
      </c>
      <c r="F485" s="23">
        <f t="shared" si="30"/>
        <v>-0.74331065137409713</v>
      </c>
      <c r="X485" s="11">
        <v>460</v>
      </c>
      <c r="Y485" s="11">
        <v>91.655400702487995</v>
      </c>
      <c r="Z485" s="11">
        <v>4.2174329152269499</v>
      </c>
      <c r="AA485" s="11">
        <v>0.73987772492033899</v>
      </c>
      <c r="AC485" s="11">
        <v>91.9</v>
      </c>
      <c r="AD485" s="11">
        <v>98.932363633123799</v>
      </c>
      <c r="AG485">
        <f t="shared" si="31"/>
        <v>91.65540070248791</v>
      </c>
    </row>
    <row r="486" spans="1:33">
      <c r="A486" s="5">
        <f>Example!A469</f>
        <v>36993</v>
      </c>
      <c r="B486" s="22">
        <f>Example!B469</f>
        <v>93.5</v>
      </c>
      <c r="C486" s="22">
        <f>Example!C469</f>
        <v>-8.9831764314400007E-3</v>
      </c>
      <c r="D486" s="23">
        <f t="shared" si="28"/>
        <v>91.82280231140814</v>
      </c>
      <c r="E486" s="23">
        <f t="shared" si="29"/>
        <v>-1.6771976885918605</v>
      </c>
      <c r="F486" s="23">
        <f t="shared" si="30"/>
        <v>-1.7937943193495836</v>
      </c>
      <c r="X486" s="11">
        <v>461</v>
      </c>
      <c r="Y486" s="11">
        <v>92.072008708635494</v>
      </c>
      <c r="Z486" s="11">
        <v>4.6951327092529596</v>
      </c>
      <c r="AA486" s="11">
        <v>0.82368212534667196</v>
      </c>
      <c r="AC486" s="11">
        <v>92.1</v>
      </c>
      <c r="AD486" s="11">
        <v>98.982959462105995</v>
      </c>
      <c r="AG486">
        <f t="shared" si="31"/>
        <v>92.072008708635494</v>
      </c>
    </row>
    <row r="487" spans="1:33">
      <c r="A487" s="5">
        <f>Example!A470</f>
        <v>36994</v>
      </c>
      <c r="B487" s="22">
        <f>Example!B470</f>
        <v>93.46</v>
      </c>
      <c r="C487" s="22">
        <f>Example!C470</f>
        <v>-2.5585713395527E-2</v>
      </c>
      <c r="D487" s="23">
        <f t="shared" si="28"/>
        <v>91.823169288851304</v>
      </c>
      <c r="E487" s="23">
        <f t="shared" si="29"/>
        <v>-1.6368307111486899</v>
      </c>
      <c r="F487" s="23">
        <f t="shared" si="30"/>
        <v>-1.7513703307818211</v>
      </c>
      <c r="X487" s="11">
        <v>462</v>
      </c>
      <c r="Y487" s="11">
        <v>91.968095688307699</v>
      </c>
      <c r="Z487" s="11">
        <v>4.2132094909528099</v>
      </c>
      <c r="AA487" s="11">
        <v>0.73913679611218996</v>
      </c>
      <c r="AC487" s="11">
        <v>92.3</v>
      </c>
      <c r="AD487" s="11">
        <v>98.994404733619007</v>
      </c>
      <c r="AG487">
        <f t="shared" si="31"/>
        <v>91.968095688307642</v>
      </c>
    </row>
    <row r="488" spans="1:33">
      <c r="A488" s="5">
        <f>Example!A471</f>
        <v>36995</v>
      </c>
      <c r="B488" s="22">
        <f>Example!B471</f>
        <v>92.98</v>
      </c>
      <c r="C488" s="22">
        <f>Example!C471</f>
        <v>7.5350884494740002E-3</v>
      </c>
      <c r="D488" s="23">
        <f t="shared" si="28"/>
        <v>91.822437196689549</v>
      </c>
      <c r="E488" s="23">
        <f t="shared" si="29"/>
        <v>-1.157562803310455</v>
      </c>
      <c r="F488" s="23">
        <f t="shared" si="30"/>
        <v>-1.2449589194562862</v>
      </c>
      <c r="X488" s="11">
        <v>463</v>
      </c>
      <c r="Y488" s="11">
        <v>91.867111976926793</v>
      </c>
      <c r="Z488" s="11">
        <v>2.8574651268938398</v>
      </c>
      <c r="AA488" s="11">
        <v>0.501294232681744</v>
      </c>
      <c r="AC488" s="11">
        <v>92.5</v>
      </c>
      <c r="AD488" s="11">
        <v>99.007718950452499</v>
      </c>
      <c r="AG488">
        <f t="shared" si="31"/>
        <v>91.867111976926708</v>
      </c>
    </row>
    <row r="489" spans="1:33">
      <c r="A489" s="5">
        <f>Example!A472</f>
        <v>36996</v>
      </c>
      <c r="B489" s="22">
        <f>Example!B472</f>
        <v>93.59</v>
      </c>
      <c r="C489" s="22">
        <f>Example!C472</f>
        <v>-1.7002900256579999E-3</v>
      </c>
      <c r="D489" s="23">
        <f t="shared" si="28"/>
        <v>91.822641332695198</v>
      </c>
      <c r="E489" s="23">
        <f t="shared" si="29"/>
        <v>-1.767358667304805</v>
      </c>
      <c r="F489" s="23">
        <f t="shared" si="30"/>
        <v>-1.8884054571052515</v>
      </c>
      <c r="X489" s="11">
        <v>464</v>
      </c>
      <c r="Y489" s="11">
        <v>91.728550829496399</v>
      </c>
      <c r="Z489" s="11">
        <v>2.4552367567179498</v>
      </c>
      <c r="AA489" s="11">
        <v>0.43073002516354503</v>
      </c>
      <c r="AC489" s="11">
        <v>92.7</v>
      </c>
      <c r="AD489" s="11">
        <v>99.019155771557905</v>
      </c>
      <c r="AG489">
        <f t="shared" si="31"/>
        <v>91.728550829496299</v>
      </c>
    </row>
    <row r="490" spans="1:33">
      <c r="A490" s="5">
        <f>Example!A473</f>
        <v>36997</v>
      </c>
      <c r="B490" s="22">
        <f>Example!B473</f>
        <v>93.77</v>
      </c>
      <c r="C490" s="22">
        <f>Example!C473</f>
        <v>-9.2388955315799999E-4</v>
      </c>
      <c r="D490" s="23">
        <f t="shared" si="28"/>
        <v>91.822624171374557</v>
      </c>
      <c r="E490" s="23">
        <f t="shared" si="29"/>
        <v>-1.9473758286254395</v>
      </c>
      <c r="F490" s="23">
        <f t="shared" si="30"/>
        <v>-2.0767578421941342</v>
      </c>
      <c r="X490" s="11">
        <v>465</v>
      </c>
      <c r="Y490" s="11">
        <v>91.979573964087393</v>
      </c>
      <c r="Z490" s="11">
        <v>1.9836400166203101</v>
      </c>
      <c r="AA490" s="11">
        <v>0.34799630297830197</v>
      </c>
      <c r="AC490" s="11">
        <v>92.9</v>
      </c>
      <c r="AD490" s="11">
        <v>99.043444393705499</v>
      </c>
      <c r="AG490">
        <f t="shared" si="31"/>
        <v>91.979573964087351</v>
      </c>
    </row>
    <row r="491" spans="1:33">
      <c r="A491" s="5">
        <f>Example!A474</f>
        <v>36998</v>
      </c>
      <c r="B491" s="22">
        <f>Example!B474</f>
        <v>93.57</v>
      </c>
      <c r="C491" s="22">
        <f>Example!C474</f>
        <v>1.0749542401848E-2</v>
      </c>
      <c r="D491" s="23">
        <f t="shared" si="28"/>
        <v>91.822366145374005</v>
      </c>
      <c r="E491" s="23">
        <f t="shared" si="29"/>
        <v>-1.7476338546259882</v>
      </c>
      <c r="F491" s="23">
        <f t="shared" si="30"/>
        <v>-1.8677288175975082</v>
      </c>
      <c r="X491" s="11">
        <v>466</v>
      </c>
      <c r="Y491" s="11">
        <v>91.748924834481898</v>
      </c>
      <c r="Z491" s="11">
        <v>0.90686066600584103</v>
      </c>
      <c r="AA491" s="11">
        <v>0.15909346274641101</v>
      </c>
      <c r="AC491" s="11">
        <v>93.1</v>
      </c>
      <c r="AD491" s="11">
        <v>99.054714096119895</v>
      </c>
      <c r="AG491">
        <f t="shared" si="31"/>
        <v>91.748924834481826</v>
      </c>
    </row>
    <row r="492" spans="1:33">
      <c r="A492" s="5">
        <f>Example!A475</f>
        <v>36999</v>
      </c>
      <c r="B492" s="22">
        <f>Example!B475</f>
        <v>93.93</v>
      </c>
      <c r="C492" s="22">
        <f>Example!C475</f>
        <v>7.5835321249529998E-3</v>
      </c>
      <c r="D492" s="23">
        <f t="shared" si="28"/>
        <v>91.822436125905242</v>
      </c>
      <c r="E492" s="23">
        <f t="shared" si="29"/>
        <v>-2.1075638740947653</v>
      </c>
      <c r="F492" s="23">
        <f t="shared" si="30"/>
        <v>-2.2437601129508837</v>
      </c>
      <c r="X492" s="11">
        <v>467</v>
      </c>
      <c r="Y492" s="11">
        <v>91.678271827560394</v>
      </c>
      <c r="Z492" s="11">
        <v>0.82734750982351102</v>
      </c>
      <c r="AA492" s="11">
        <v>0.14514421582774301</v>
      </c>
      <c r="AC492" s="11">
        <v>93.3</v>
      </c>
      <c r="AD492" s="11">
        <v>99.061948907509404</v>
      </c>
      <c r="AG492">
        <f t="shared" si="31"/>
        <v>91.678271827560351</v>
      </c>
    </row>
    <row r="493" spans="1:33">
      <c r="A493" s="5">
        <f>Example!A476</f>
        <v>37000</v>
      </c>
      <c r="B493" s="22">
        <f>Example!B476</f>
        <v>94.12</v>
      </c>
      <c r="C493" s="22">
        <f>Example!C476</f>
        <v>-5.6800386924100001E-3</v>
      </c>
      <c r="D493" s="23">
        <f t="shared" si="28"/>
        <v>91.822729299853066</v>
      </c>
      <c r="E493" s="23">
        <f t="shared" si="29"/>
        <v>-2.2972707001469388</v>
      </c>
      <c r="F493" s="23">
        <f t="shared" si="30"/>
        <v>-2.4407890991786427</v>
      </c>
      <c r="X493" s="11">
        <v>468</v>
      </c>
      <c r="Y493" s="11">
        <v>91.926863973898506</v>
      </c>
      <c r="Z493" s="11">
        <v>1.5687810192962199</v>
      </c>
      <c r="AA493" s="11">
        <v>0.27521626420289802</v>
      </c>
      <c r="AC493" s="11">
        <v>93.5</v>
      </c>
      <c r="AD493" s="11">
        <v>99.065958772986903</v>
      </c>
      <c r="AG493">
        <f t="shared" si="31"/>
        <v>91.926863973898435</v>
      </c>
    </row>
    <row r="494" spans="1:33">
      <c r="A494" s="5">
        <f>Example!A477</f>
        <v>37001</v>
      </c>
      <c r="B494" s="22">
        <f>Example!B477</f>
        <v>93.46</v>
      </c>
      <c r="C494" s="22">
        <f>Example!C477</f>
        <v>1.512023603883E-3</v>
      </c>
      <c r="D494" s="23">
        <f t="shared" si="28"/>
        <v>91.822570328688698</v>
      </c>
      <c r="E494" s="23">
        <f t="shared" si="29"/>
        <v>-1.6374296713112955</v>
      </c>
      <c r="F494" s="23">
        <f t="shared" si="30"/>
        <v>-1.7520112040565972</v>
      </c>
      <c r="X494" s="11">
        <v>469</v>
      </c>
      <c r="Y494" s="11">
        <v>92.134674339475893</v>
      </c>
      <c r="Z494" s="11">
        <v>1.3284526335461599</v>
      </c>
      <c r="AA494" s="11">
        <v>0.23305468798895501</v>
      </c>
      <c r="AC494" s="11">
        <v>93.7</v>
      </c>
      <c r="AD494" s="11">
        <v>99.070520418694898</v>
      </c>
      <c r="AG494">
        <f t="shared" si="31"/>
        <v>92.134674339475893</v>
      </c>
    </row>
    <row r="495" spans="1:33">
      <c r="A495" s="5">
        <f>Example!A478</f>
        <v>37002</v>
      </c>
      <c r="B495" s="22">
        <f>Example!B478</f>
        <v>92.9</v>
      </c>
      <c r="C495" s="22">
        <f>Example!C478</f>
        <v>-8.8264452054139901E-3</v>
      </c>
      <c r="D495" s="23">
        <f t="shared" si="28"/>
        <v>91.82279884706864</v>
      </c>
      <c r="E495" s="23">
        <f t="shared" si="29"/>
        <v>-1.0772011529313659</v>
      </c>
      <c r="F495" s="23">
        <f t="shared" si="30"/>
        <v>-1.1595276134890913</v>
      </c>
      <c r="X495" s="11">
        <v>470</v>
      </c>
      <c r="Y495" s="11">
        <v>91.720108423765794</v>
      </c>
      <c r="Z495" s="11">
        <v>1.2549607497302999</v>
      </c>
      <c r="AA495" s="11">
        <v>0.22016177211079899</v>
      </c>
      <c r="AC495" s="11">
        <v>93.9</v>
      </c>
      <c r="AD495" s="11">
        <v>99.245362143067695</v>
      </c>
      <c r="AG495">
        <f t="shared" si="31"/>
        <v>91.720108423765765</v>
      </c>
    </row>
    <row r="496" spans="1:33">
      <c r="A496" s="5">
        <f>Example!A479</f>
        <v>37003</v>
      </c>
      <c r="B496" s="22">
        <f>Example!B479</f>
        <v>92.55</v>
      </c>
      <c r="C496" s="22">
        <f>Example!C479</f>
        <v>4.4698123794319998E-3</v>
      </c>
      <c r="D496" s="23">
        <f t="shared" si="28"/>
        <v>91.822504950622417</v>
      </c>
      <c r="E496" s="23">
        <f t="shared" si="29"/>
        <v>-0.72749504937758047</v>
      </c>
      <c r="F496" s="23">
        <f t="shared" si="30"/>
        <v>-0.78605623919781786</v>
      </c>
      <c r="X496" s="11">
        <v>471</v>
      </c>
      <c r="Y496" s="11">
        <v>91.835705659375904</v>
      </c>
      <c r="Z496" s="11">
        <v>1.75430026026658</v>
      </c>
      <c r="AA496" s="11">
        <v>0.30776249711214299</v>
      </c>
      <c r="AC496" s="11">
        <v>94.1</v>
      </c>
      <c r="AD496" s="11">
        <v>99.249762150837697</v>
      </c>
      <c r="AG496">
        <f t="shared" si="31"/>
        <v>91.835705659375876</v>
      </c>
    </row>
    <row r="497" spans="1:33">
      <c r="A497" s="5">
        <f>Example!A480</f>
        <v>37004</v>
      </c>
      <c r="B497" s="22">
        <f>Example!B480</f>
        <v>93.38</v>
      </c>
      <c r="C497" s="22">
        <f>Example!C480</f>
        <v>-7.2054788609100004E-4</v>
      </c>
      <c r="D497" s="23">
        <f t="shared" si="28"/>
        <v>91.822619676772007</v>
      </c>
      <c r="E497" s="23">
        <f t="shared" si="29"/>
        <v>-1.5573803232279886</v>
      </c>
      <c r="F497" s="23">
        <f t="shared" si="30"/>
        <v>-1.6677878809466573</v>
      </c>
      <c r="X497" s="11">
        <v>472</v>
      </c>
      <c r="Y497" s="11">
        <v>91.825987622525702</v>
      </c>
      <c r="Z497" s="11">
        <v>1.93990886024262</v>
      </c>
      <c r="AA497" s="11">
        <v>0.34032440655712998</v>
      </c>
      <c r="AC497" s="11">
        <v>94.3</v>
      </c>
      <c r="AD497" s="11">
        <v>99.2953871814248</v>
      </c>
      <c r="AG497">
        <f t="shared" si="31"/>
        <v>91.825987622525631</v>
      </c>
    </row>
    <row r="498" spans="1:33">
      <c r="A498" s="5">
        <f>Example!A481</f>
        <v>37005</v>
      </c>
      <c r="B498" s="22">
        <f>Example!B481</f>
        <v>92.86</v>
      </c>
      <c r="C498" s="22">
        <f>Example!C481</f>
        <v>5.0925030006709997E-3</v>
      </c>
      <c r="D498" s="23">
        <f t="shared" si="28"/>
        <v>91.822491186857718</v>
      </c>
      <c r="E498" s="23">
        <f t="shared" si="29"/>
        <v>-1.0375088131422814</v>
      </c>
      <c r="F498" s="23">
        <f t="shared" si="30"/>
        <v>-1.1172828054515198</v>
      </c>
      <c r="X498" s="11">
        <v>473</v>
      </c>
      <c r="Y498" s="11">
        <v>91.679873798634702</v>
      </c>
      <c r="Z498" s="11">
        <v>1.89062220849218</v>
      </c>
      <c r="AA498" s="11">
        <v>0.33167789184093799</v>
      </c>
      <c r="AC498" s="11">
        <v>94.5</v>
      </c>
      <c r="AD498" s="11">
        <v>99.379574989003203</v>
      </c>
      <c r="AG498">
        <f t="shared" si="31"/>
        <v>91.679873798634688</v>
      </c>
    </row>
    <row r="499" spans="1:33">
      <c r="A499" s="5">
        <f>Example!A482</f>
        <v>37006</v>
      </c>
      <c r="B499" s="22">
        <f>Example!B482</f>
        <v>92.52</v>
      </c>
      <c r="C499" s="22">
        <f>Example!C482</f>
        <v>-6.4246991040219897E-3</v>
      </c>
      <c r="D499" s="23">
        <f t="shared" si="28"/>
        <v>91.82274575960102</v>
      </c>
      <c r="E499" s="23">
        <f t="shared" si="29"/>
        <v>-0.69725424039897632</v>
      </c>
      <c r="F499" s="23">
        <f t="shared" si="30"/>
        <v>-0.75362542196171245</v>
      </c>
      <c r="X499" s="11">
        <v>474</v>
      </c>
      <c r="Y499" s="11">
        <v>91.719502064753698</v>
      </c>
      <c r="Z499" s="11">
        <v>2.2086664510357501</v>
      </c>
      <c r="AA499" s="11">
        <v>0.38747340900199601</v>
      </c>
      <c r="AC499" s="11">
        <v>94.7</v>
      </c>
      <c r="AD499" s="11">
        <v>99.546977043639302</v>
      </c>
      <c r="AG499">
        <f t="shared" si="31"/>
        <v>91.719502064753698</v>
      </c>
    </row>
    <row r="500" spans="1:33">
      <c r="A500" s="5">
        <f>Example!A483</f>
        <v>37007</v>
      </c>
      <c r="B500" s="22">
        <f>Example!B483</f>
        <v>92.7</v>
      </c>
      <c r="C500" s="22">
        <f>Example!C483</f>
        <v>2.2030764544490001E-3</v>
      </c>
      <c r="D500" s="23">
        <f t="shared" si="28"/>
        <v>91.822555053866026</v>
      </c>
      <c r="E500" s="23">
        <f t="shared" si="29"/>
        <v>-0.87744494613397706</v>
      </c>
      <c r="F500" s="23">
        <f t="shared" si="30"/>
        <v>-0.94654255246383723</v>
      </c>
      <c r="X500" s="11">
        <v>475</v>
      </c>
      <c r="Y500" s="11">
        <v>91.885519312984002</v>
      </c>
      <c r="Z500" s="11">
        <v>2.23127273781681</v>
      </c>
      <c r="AA500" s="11">
        <v>0.39143930208640598</v>
      </c>
      <c r="AC500" s="11">
        <v>94.9</v>
      </c>
      <c r="AD500" s="11">
        <v>99.615901965809201</v>
      </c>
      <c r="AG500">
        <f t="shared" si="31"/>
        <v>91.885519312983945</v>
      </c>
    </row>
    <row r="501" spans="1:33">
      <c r="A501" s="5">
        <f>Example!A484</f>
        <v>37008</v>
      </c>
      <c r="B501" s="22">
        <f>Example!B484</f>
        <v>92.73</v>
      </c>
      <c r="C501" s="22">
        <f>Example!C484</f>
        <v>3.32463699083299E-3</v>
      </c>
      <c r="D501" s="23">
        <f t="shared" si="28"/>
        <v>91.822530263231982</v>
      </c>
      <c r="E501" s="23">
        <f t="shared" si="29"/>
        <v>-0.90746973676802156</v>
      </c>
      <c r="F501" s="23">
        <f t="shared" si="30"/>
        <v>-0.97861505097381807</v>
      </c>
      <c r="X501" s="11">
        <v>476</v>
      </c>
      <c r="Y501" s="11">
        <v>91.795497824202997</v>
      </c>
      <c r="Z501" s="11">
        <v>1.6599171587167001</v>
      </c>
      <c r="AA501" s="11">
        <v>0.291204568189664</v>
      </c>
      <c r="AC501" s="11">
        <v>95.1</v>
      </c>
      <c r="AD501" s="11">
        <v>99.647964063473793</v>
      </c>
      <c r="AG501">
        <f t="shared" si="31"/>
        <v>91.795497824202954</v>
      </c>
    </row>
    <row r="502" spans="1:33">
      <c r="A502" s="5">
        <f>Example!A485</f>
        <v>37009</v>
      </c>
      <c r="B502" s="22">
        <f>Example!B485</f>
        <v>92.09</v>
      </c>
      <c r="C502" s="22">
        <f>Example!C485</f>
        <v>5.6815143544089999E-3</v>
      </c>
      <c r="D502" s="23">
        <f t="shared" si="28"/>
        <v>91.82247816752934</v>
      </c>
      <c r="E502" s="23">
        <f t="shared" si="29"/>
        <v>-0.26752183247066341</v>
      </c>
      <c r="F502" s="23">
        <f t="shared" si="30"/>
        <v>-0.290500415322688</v>
      </c>
      <c r="X502" s="11">
        <v>477</v>
      </c>
      <c r="Y502" s="11">
        <v>91.924902203028907</v>
      </c>
      <c r="Z502" s="11">
        <v>0.97738647549444102</v>
      </c>
      <c r="AA502" s="11">
        <v>0.171466030733016</v>
      </c>
      <c r="AC502" s="11">
        <v>95.3</v>
      </c>
      <c r="AD502" s="11">
        <v>99.693906660603503</v>
      </c>
      <c r="AG502">
        <f t="shared" si="31"/>
        <v>91.924902203028822</v>
      </c>
    </row>
    <row r="503" spans="1:33">
      <c r="A503" s="5">
        <f>Example!A486</f>
        <v>37010</v>
      </c>
      <c r="B503" s="22">
        <f>Example!B486</f>
        <v>92.26</v>
      </c>
      <c r="C503" s="22">
        <f>Example!C486</f>
        <v>8.2962165153799999E-4</v>
      </c>
      <c r="D503" s="23">
        <f t="shared" si="28"/>
        <v>91.822585412294558</v>
      </c>
      <c r="E503" s="23">
        <f t="shared" si="29"/>
        <v>-0.43741458770544739</v>
      </c>
      <c r="F503" s="23">
        <f t="shared" si="30"/>
        <v>-0.47411076057386448</v>
      </c>
      <c r="X503" s="11">
        <v>478</v>
      </c>
      <c r="Y503" s="11">
        <v>91.758475821597202</v>
      </c>
      <c r="Z503" s="11">
        <v>0.790405190266526</v>
      </c>
      <c r="AA503" s="11">
        <v>0.138663306730548</v>
      </c>
      <c r="AC503" s="11">
        <v>95.5</v>
      </c>
      <c r="AD503" s="11">
        <v>99.700326712420903</v>
      </c>
      <c r="AG503">
        <f t="shared" si="31"/>
        <v>91.758475821597131</v>
      </c>
    </row>
    <row r="504" spans="1:33">
      <c r="A504" s="5">
        <f>Example!A487</f>
        <v>37011</v>
      </c>
      <c r="B504" s="22">
        <f>Example!B487</f>
        <v>91.17</v>
      </c>
      <c r="C504" s="22">
        <f>Example!C487</f>
        <v>-2.028781498437E-2</v>
      </c>
      <c r="D504" s="23">
        <f t="shared" si="28"/>
        <v>91.823052185711148</v>
      </c>
      <c r="E504" s="23">
        <f t="shared" si="29"/>
        <v>0.65305218571114665</v>
      </c>
      <c r="F504" s="23">
        <f t="shared" si="30"/>
        <v>0.71630161863677377</v>
      </c>
      <c r="X504" s="11">
        <v>479</v>
      </c>
      <c r="Y504" s="11">
        <v>91.823442438843102</v>
      </c>
      <c r="Z504" s="11">
        <v>1.5582464290555</v>
      </c>
      <c r="AA504" s="11">
        <v>0.27336814739418003</v>
      </c>
      <c r="AC504" s="11">
        <v>95.7</v>
      </c>
      <c r="AD504" s="11">
        <v>100.00840162772199</v>
      </c>
      <c r="AG504">
        <f t="shared" si="31"/>
        <v>91.823442438843045</v>
      </c>
    </row>
    <row r="505" spans="1:33">
      <c r="A505" s="5">
        <f>Example!A488</f>
        <v>37012</v>
      </c>
      <c r="B505" s="22">
        <f>Example!B488</f>
        <v>90.36</v>
      </c>
      <c r="C505" s="22">
        <f>Example!C488</f>
        <v>5.0731462866899996E-3</v>
      </c>
      <c r="D505" s="23">
        <f t="shared" si="28"/>
        <v>91.822491614712661</v>
      </c>
      <c r="E505" s="23">
        <f t="shared" si="29"/>
        <v>1.4624916147126612</v>
      </c>
      <c r="F505" s="23">
        <f t="shared" si="30"/>
        <v>1.6185166165478764</v>
      </c>
      <c r="X505" s="11">
        <v>480</v>
      </c>
      <c r="Y505" s="11">
        <v>91.750681737721905</v>
      </c>
      <c r="Z505" s="11">
        <v>1.1091393854984499</v>
      </c>
      <c r="AA505" s="11">
        <v>0.19457986449512399</v>
      </c>
      <c r="AC505" s="11">
        <v>95.9</v>
      </c>
      <c r="AD505" s="11">
        <v>100.088186863719</v>
      </c>
      <c r="AG505">
        <f t="shared" si="31"/>
        <v>91.750681737721806</v>
      </c>
    </row>
    <row r="506" spans="1:33">
      <c r="A506" s="5">
        <f>Example!A489</f>
        <v>37013</v>
      </c>
      <c r="B506" s="22">
        <f>Example!B489</f>
        <v>90.39</v>
      </c>
      <c r="C506" s="22">
        <f>Example!C489</f>
        <v>-1.1866632546977E-2</v>
      </c>
      <c r="D506" s="23">
        <f t="shared" si="28"/>
        <v>91.822866046447857</v>
      </c>
      <c r="E506" s="23">
        <f t="shared" si="29"/>
        <v>1.432866046447856</v>
      </c>
      <c r="F506" s="23">
        <f t="shared" si="30"/>
        <v>1.5852041668855579</v>
      </c>
      <c r="X506" s="11">
        <v>481</v>
      </c>
      <c r="Y506" s="11">
        <v>91.894840066354604</v>
      </c>
      <c r="Z506" s="11">
        <v>0.62469161208014201</v>
      </c>
      <c r="AA506" s="11">
        <v>0.109591644493959</v>
      </c>
      <c r="AC506" s="11">
        <v>96.1</v>
      </c>
      <c r="AD506" s="11">
        <v>100.142689855176</v>
      </c>
      <c r="AG506">
        <f t="shared" si="31"/>
        <v>91.894840066354519</v>
      </c>
    </row>
    <row r="507" spans="1:33">
      <c r="A507" s="5">
        <f>Example!A490</f>
        <v>37014</v>
      </c>
      <c r="B507" s="22">
        <f>Example!B490</f>
        <v>89.27</v>
      </c>
      <c r="C507" s="22">
        <f>Example!C490</f>
        <v>1.0212760404620999E-2</v>
      </c>
      <c r="D507" s="23">
        <f t="shared" si="28"/>
        <v>91.822378010240527</v>
      </c>
      <c r="E507" s="23">
        <f t="shared" si="29"/>
        <v>2.5523780102405311</v>
      </c>
      <c r="F507" s="23">
        <f t="shared" si="30"/>
        <v>2.8591665847883174</v>
      </c>
      <c r="X507" s="11">
        <v>482</v>
      </c>
      <c r="Y507" s="11">
        <v>91.786848065083603</v>
      </c>
      <c r="Z507" s="11">
        <v>0.91284606265325896</v>
      </c>
      <c r="AA507" s="11">
        <v>0.160143499994958</v>
      </c>
      <c r="AC507" s="11">
        <v>96.3</v>
      </c>
      <c r="AD507" s="11">
        <v>100.149609176366</v>
      </c>
      <c r="AG507">
        <f t="shared" si="31"/>
        <v>91.786848065083603</v>
      </c>
    </row>
    <row r="508" spans="1:33">
      <c r="A508" s="5">
        <f>Example!A491</f>
        <v>37015</v>
      </c>
      <c r="B508" s="22">
        <f>Example!B491</f>
        <v>89.8</v>
      </c>
      <c r="C508" s="22">
        <f>Example!C491</f>
        <v>-1.91034012519E-4</v>
      </c>
      <c r="D508" s="23">
        <f t="shared" si="28"/>
        <v>91.82260797255789</v>
      </c>
      <c r="E508" s="23">
        <f t="shared" si="29"/>
        <v>2.0226079725578927</v>
      </c>
      <c r="F508" s="23">
        <f t="shared" si="30"/>
        <v>2.2523474081936445</v>
      </c>
      <c r="X508" s="11">
        <v>483</v>
      </c>
      <c r="Y508" s="11">
        <v>91.7728097343401</v>
      </c>
      <c r="Z508" s="11">
        <v>0.95942566717155797</v>
      </c>
      <c r="AA508" s="11">
        <v>0.16831510877011099</v>
      </c>
      <c r="AC508" s="11">
        <v>96.5</v>
      </c>
      <c r="AD508" s="11">
        <v>100.23381909748301</v>
      </c>
      <c r="AG508">
        <f t="shared" si="31"/>
        <v>91.7728097343401</v>
      </c>
    </row>
    <row r="509" spans="1:33">
      <c r="A509" s="5">
        <f>Example!A492</f>
        <v>37016</v>
      </c>
      <c r="B509" s="22">
        <f>Example!B492</f>
        <v>89.56</v>
      </c>
      <c r="C509" s="22">
        <f>Example!C492</f>
        <v>-2.6151980708090699E-5</v>
      </c>
      <c r="D509" s="23">
        <f t="shared" si="28"/>
        <v>91.822604328055448</v>
      </c>
      <c r="E509" s="23">
        <f t="shared" si="29"/>
        <v>2.2626043280554455</v>
      </c>
      <c r="F509" s="23">
        <f t="shared" si="30"/>
        <v>2.5263558821521275</v>
      </c>
      <c r="X509" s="11">
        <v>484</v>
      </c>
      <c r="Y509" s="11">
        <v>91.743309209956095</v>
      </c>
      <c r="Z509" s="11">
        <v>0.35152726585128802</v>
      </c>
      <c r="AA509" s="11">
        <v>6.1669550869790798E-2</v>
      </c>
      <c r="AC509" s="11">
        <v>96.7</v>
      </c>
      <c r="AD509" s="11">
        <v>100.30373896036301</v>
      </c>
      <c r="AG509">
        <f t="shared" si="31"/>
        <v>91.743309209956067</v>
      </c>
    </row>
    <row r="510" spans="1:33">
      <c r="A510" s="5">
        <f>Example!A493</f>
        <v>37017</v>
      </c>
      <c r="B510" s="22">
        <f>Example!B493</f>
        <v>90.19</v>
      </c>
      <c r="C510" s="22">
        <f>Example!C493</f>
        <v>-6.4995029711209899E-3</v>
      </c>
      <c r="D510" s="23">
        <f t="shared" si="28"/>
        <v>91.822747413043018</v>
      </c>
      <c r="E510" s="23">
        <f t="shared" si="29"/>
        <v>1.6327474130430204</v>
      </c>
      <c r="F510" s="23">
        <f t="shared" si="30"/>
        <v>1.8103419592449501</v>
      </c>
      <c r="X510" s="11">
        <v>485</v>
      </c>
      <c r="Y510" s="11">
        <v>91.804039301899707</v>
      </c>
      <c r="Z510" s="11">
        <v>0.45275280926348699</v>
      </c>
      <c r="AA510" s="11">
        <v>7.9427871219887397E-2</v>
      </c>
      <c r="AC510" s="11">
        <v>96.9</v>
      </c>
      <c r="AD510" s="11">
        <v>100.318899605902</v>
      </c>
      <c r="AG510">
        <f t="shared" si="31"/>
        <v>91.804039301899678</v>
      </c>
    </row>
    <row r="511" spans="1:33">
      <c r="A511" s="5">
        <f>Example!A494</f>
        <v>37018</v>
      </c>
      <c r="B511" s="22">
        <f>Example!B494</f>
        <v>89.58</v>
      </c>
      <c r="C511" s="22">
        <f>Example!C494</f>
        <v>1.7540515814216999E-2</v>
      </c>
      <c r="D511" s="23">
        <f t="shared" si="28"/>
        <v>91.822216039756725</v>
      </c>
      <c r="E511" s="23">
        <f t="shared" si="29"/>
        <v>2.2422160397567268</v>
      </c>
      <c r="F511" s="23">
        <f t="shared" si="30"/>
        <v>2.5030319711506217</v>
      </c>
      <c r="X511" s="11">
        <v>486</v>
      </c>
      <c r="Y511" s="11">
        <v>92.068361690511693</v>
      </c>
      <c r="Z511" s="11">
        <v>-0.89371329756822604</v>
      </c>
      <c r="AA511" s="11">
        <v>-0.156786977914561</v>
      </c>
      <c r="AC511" s="11">
        <v>97.1</v>
      </c>
      <c r="AD511" s="11">
        <v>100.329282015164</v>
      </c>
      <c r="AG511">
        <f t="shared" si="31"/>
        <v>92.068361690511693</v>
      </c>
    </row>
    <row r="512" spans="1:33">
      <c r="A512" s="5">
        <f>Example!A495</f>
        <v>37019</v>
      </c>
      <c r="B512" s="22">
        <f>Example!B495</f>
        <v>90.58</v>
      </c>
      <c r="C512" s="22">
        <f>Example!C495</f>
        <v>-7.7762197094539999E-3</v>
      </c>
      <c r="D512" s="23">
        <f t="shared" si="28"/>
        <v>91.82277563320271</v>
      </c>
      <c r="E512" s="23">
        <f t="shared" si="29"/>
        <v>1.2427756332027116</v>
      </c>
      <c r="F512" s="23">
        <f t="shared" si="30"/>
        <v>1.3720199085920861</v>
      </c>
      <c r="X512" s="11">
        <v>487</v>
      </c>
      <c r="Y512" s="11">
        <v>91.750924021525705</v>
      </c>
      <c r="Z512" s="11">
        <v>-1.3883630869249699</v>
      </c>
      <c r="AA512" s="11">
        <v>-0.2435649701525</v>
      </c>
      <c r="AC512" s="11">
        <v>97.3</v>
      </c>
      <c r="AD512" s="11">
        <v>100.491814711695</v>
      </c>
      <c r="AG512">
        <f t="shared" si="31"/>
        <v>91.750924021525634</v>
      </c>
    </row>
    <row r="513" spans="1:33">
      <c r="A513" s="5">
        <f>Example!A496</f>
        <v>37020</v>
      </c>
      <c r="B513" s="22">
        <f>Example!B496</f>
        <v>89.78</v>
      </c>
      <c r="C513" s="22">
        <f>Example!C496</f>
        <v>1.3896800769501E-2</v>
      </c>
      <c r="D513" s="23">
        <f t="shared" si="28"/>
        <v>91.822296579329304</v>
      </c>
      <c r="E513" s="23">
        <f t="shared" si="29"/>
        <v>2.0422965793293031</v>
      </c>
      <c r="F513" s="23">
        <f t="shared" si="30"/>
        <v>2.2747789923471857</v>
      </c>
      <c r="X513" s="11">
        <v>488</v>
      </c>
      <c r="Y513" s="11">
        <v>91.962955570670303</v>
      </c>
      <c r="Z513" s="11">
        <v>-1.56801124343936</v>
      </c>
      <c r="AA513" s="11">
        <v>-0.27508121996600698</v>
      </c>
      <c r="AC513" s="11">
        <v>97.5</v>
      </c>
      <c r="AD513" s="11">
        <v>100.613539747106</v>
      </c>
      <c r="AG513">
        <f t="shared" si="31"/>
        <v>91.962955570670218</v>
      </c>
    </row>
    <row r="514" spans="1:33">
      <c r="A514" s="5">
        <f>Example!A497</f>
        <v>37021</v>
      </c>
      <c r="B514" s="22">
        <f>Example!B497</f>
        <v>90.58</v>
      </c>
      <c r="C514" s="22">
        <f>Example!C497</f>
        <v>1.641922491084E-2</v>
      </c>
      <c r="D514" s="23">
        <f t="shared" si="28"/>
        <v>91.822240824430878</v>
      </c>
      <c r="E514" s="23">
        <f t="shared" si="29"/>
        <v>1.2422408244308798</v>
      </c>
      <c r="F514" s="23">
        <f t="shared" si="30"/>
        <v>1.3714294815973502</v>
      </c>
      <c r="X514" s="11">
        <v>489</v>
      </c>
      <c r="Y514" s="11">
        <v>91.686592582837406</v>
      </c>
      <c r="Z514" s="11">
        <v>-2.4166982601286402</v>
      </c>
      <c r="AA514" s="11">
        <v>-0.42396909363209101</v>
      </c>
      <c r="AC514" s="11">
        <v>97.7</v>
      </c>
      <c r="AD514" s="11">
        <v>100.615658394056</v>
      </c>
      <c r="AG514">
        <f t="shared" si="31"/>
        <v>91.686592582837392</v>
      </c>
    </row>
    <row r="515" spans="1:33">
      <c r="A515" s="5">
        <f>Example!A498</f>
        <v>37022</v>
      </c>
      <c r="B515" s="22">
        <f>Example!B498</f>
        <v>91.66</v>
      </c>
      <c r="C515" s="22">
        <f>Example!C498</f>
        <v>3.1665568325604999E-2</v>
      </c>
      <c r="D515" s="23">
        <f t="shared" si="28"/>
        <v>91.821903823878728</v>
      </c>
      <c r="E515" s="23">
        <f t="shared" si="29"/>
        <v>0.16190382387873115</v>
      </c>
      <c r="F515" s="23">
        <f t="shared" si="30"/>
        <v>0.17663519951858078</v>
      </c>
      <c r="X515" s="11">
        <v>490</v>
      </c>
      <c r="Y515" s="11">
        <v>91.816814628172807</v>
      </c>
      <c r="Z515" s="11">
        <v>-2.0208251668811501</v>
      </c>
      <c r="AA515" s="11">
        <v>-0.354519812641367</v>
      </c>
      <c r="AC515" s="11">
        <v>97.9</v>
      </c>
      <c r="AD515" s="11">
        <v>100.814495786916</v>
      </c>
      <c r="AG515">
        <f t="shared" si="31"/>
        <v>91.816814628172708</v>
      </c>
    </row>
    <row r="516" spans="1:33">
      <c r="A516" s="5">
        <f>Example!A499</f>
        <v>37023</v>
      </c>
      <c r="B516" s="22">
        <f>Example!B499</f>
        <v>93.5</v>
      </c>
      <c r="C516" s="22">
        <f>Example!C499</f>
        <v>1.3839555465206E-2</v>
      </c>
      <c r="D516" s="23">
        <f t="shared" si="28"/>
        <v>91.822297844662145</v>
      </c>
      <c r="E516" s="23">
        <f t="shared" si="29"/>
        <v>-1.6777021553378546</v>
      </c>
      <c r="F516" s="23">
        <f t="shared" si="30"/>
        <v>-1.7943338559763151</v>
      </c>
      <c r="X516" s="11">
        <v>491</v>
      </c>
      <c r="Y516" s="11">
        <v>91.814750835429393</v>
      </c>
      <c r="Z516" s="11">
        <v>-2.25545272373239</v>
      </c>
      <c r="AA516" s="11">
        <v>-0.395681274235681</v>
      </c>
      <c r="AC516" s="11">
        <v>98.1</v>
      </c>
      <c r="AD516" s="11">
        <v>100.827022745604</v>
      </c>
      <c r="AG516">
        <f t="shared" si="31"/>
        <v>91.814750835429351</v>
      </c>
    </row>
    <row r="517" spans="1:33">
      <c r="A517" s="5">
        <f>Example!A500</f>
        <v>37024</v>
      </c>
      <c r="B517" s="22">
        <f>Example!B500</f>
        <v>94.62</v>
      </c>
      <c r="C517" s="22">
        <f>Example!C500</f>
        <v>-7.7316286119499995E-4</v>
      </c>
      <c r="D517" s="23">
        <f t="shared" si="28"/>
        <v>91.822620839757462</v>
      </c>
      <c r="E517" s="23">
        <f t="shared" si="29"/>
        <v>-2.7973791602425422</v>
      </c>
      <c r="F517" s="23">
        <f t="shared" si="30"/>
        <v>-2.9564353838961552</v>
      </c>
      <c r="X517" s="11">
        <v>492</v>
      </c>
      <c r="Y517" s="11">
        <v>91.895776370185899</v>
      </c>
      <c r="Z517" s="11">
        <v>-1.70728436660686</v>
      </c>
      <c r="AA517" s="11">
        <v>-0.29951434873959798</v>
      </c>
      <c r="AC517" s="11">
        <v>98.3</v>
      </c>
      <c r="AD517" s="11">
        <v>100.949748282272</v>
      </c>
      <c r="AG517">
        <f t="shared" si="31"/>
        <v>91.8957763701858</v>
      </c>
    </row>
    <row r="518" spans="1:33">
      <c r="A518" s="5">
        <f>Example!A501</f>
        <v>37025</v>
      </c>
      <c r="B518" s="22">
        <f>Example!B501</f>
        <v>94</v>
      </c>
      <c r="C518" s="22">
        <f>Example!C501</f>
        <v>-9.1182633420900001E-3</v>
      </c>
      <c r="D518" s="23">
        <f t="shared" si="28"/>
        <v>91.822805297328259</v>
      </c>
      <c r="E518" s="23">
        <f t="shared" si="29"/>
        <v>-2.1771947026717413</v>
      </c>
      <c r="F518" s="23">
        <f t="shared" si="30"/>
        <v>-2.3161645773103632</v>
      </c>
      <c r="X518" s="11">
        <v>493</v>
      </c>
      <c r="Y518" s="11">
        <v>91.594872652695202</v>
      </c>
      <c r="Z518" s="11">
        <v>-2.0152091883882801</v>
      </c>
      <c r="AA518" s="11">
        <v>-0.35353458359942902</v>
      </c>
      <c r="AC518" s="11">
        <v>98.5</v>
      </c>
      <c r="AD518" s="11">
        <v>101.450088723018</v>
      </c>
      <c r="AG518">
        <f t="shared" si="31"/>
        <v>91.594872652695145</v>
      </c>
    </row>
    <row r="519" spans="1:33">
      <c r="X519" s="11">
        <v>494</v>
      </c>
      <c r="Y519" s="11">
        <v>91.911756757563097</v>
      </c>
      <c r="Z519" s="11">
        <v>-1.3328190204514401</v>
      </c>
      <c r="AA519" s="11">
        <v>-0.23382069718804299</v>
      </c>
      <c r="AC519" s="11">
        <v>98.7</v>
      </c>
      <c r="AD519" s="11">
        <v>101.48904764056</v>
      </c>
      <c r="AG519">
        <f t="shared" si="31"/>
        <v>91.911756757563097</v>
      </c>
    </row>
    <row r="520" spans="1:33">
      <c r="X520" s="11">
        <v>495</v>
      </c>
      <c r="Y520" s="11">
        <v>91.640480246109405</v>
      </c>
      <c r="Z520" s="11">
        <v>-1.8609072714557</v>
      </c>
      <c r="AA520" s="11">
        <v>-0.32646490554035701</v>
      </c>
      <c r="AC520" s="11">
        <v>98.9</v>
      </c>
      <c r="AD520" s="11">
        <v>101.556740269023</v>
      </c>
      <c r="AG520">
        <f t="shared" si="31"/>
        <v>91.640480246109348</v>
      </c>
    </row>
    <row r="521" spans="1:33">
      <c r="X521" s="11">
        <v>496</v>
      </c>
      <c r="Y521" s="11">
        <v>91.608907608500601</v>
      </c>
      <c r="Z521" s="11">
        <v>-1.0267257350008401</v>
      </c>
      <c r="AA521" s="11">
        <v>-0.180121774595839</v>
      </c>
      <c r="AC521" s="11">
        <v>99.1</v>
      </c>
      <c r="AD521" s="11">
        <v>101.628097804831</v>
      </c>
      <c r="AG521">
        <f t="shared" si="31"/>
        <v>91.608907608500601</v>
      </c>
    </row>
    <row r="522" spans="1:33">
      <c r="X522" s="11">
        <v>497</v>
      </c>
      <c r="Y522" s="11">
        <v>91.418072424360105</v>
      </c>
      <c r="Z522" s="11">
        <v>0.23819276508450599</v>
      </c>
      <c r="AA522" s="11">
        <v>4.1786917460363497E-2</v>
      </c>
      <c r="AC522" s="11">
        <v>99.3</v>
      </c>
      <c r="AD522" s="11">
        <v>101.631404560433</v>
      </c>
      <c r="AG522">
        <f t="shared" si="31"/>
        <v>91.418072424360048</v>
      </c>
    </row>
    <row r="523" spans="1:33">
      <c r="X523" s="11">
        <v>498</v>
      </c>
      <c r="Y523" s="11">
        <v>91.641196773206403</v>
      </c>
      <c r="Z523" s="11">
        <v>1.85947100297685</v>
      </c>
      <c r="AA523" s="11">
        <v>0.32621293637430998</v>
      </c>
      <c r="AC523" s="11">
        <v>99.5</v>
      </c>
      <c r="AD523" s="11">
        <v>101.649422156881</v>
      </c>
      <c r="AG523">
        <f t="shared" si="31"/>
        <v>91.641196773206318</v>
      </c>
    </row>
    <row r="524" spans="1:33">
      <c r="X524" s="11">
        <v>499</v>
      </c>
      <c r="Y524" s="11">
        <v>91.824101009110706</v>
      </c>
      <c r="Z524" s="11">
        <v>2.7909057294056101</v>
      </c>
      <c r="AA524" s="11">
        <v>0.489617505019316</v>
      </c>
      <c r="AC524" s="11">
        <v>99.7</v>
      </c>
      <c r="AD524" s="11">
        <v>101.779544477873</v>
      </c>
      <c r="AG524">
        <f t="shared" si="31"/>
        <v>91.824101009110649</v>
      </c>
    </row>
    <row r="525" spans="1:33">
      <c r="X525" s="14">
        <v>500</v>
      </c>
      <c r="Y525" s="14">
        <v>91.928554827552205</v>
      </c>
      <c r="Z525" s="14">
        <v>2.0711949550078801</v>
      </c>
      <c r="AA525" s="14">
        <v>0.36335634543110501</v>
      </c>
      <c r="AC525" s="14">
        <v>99.9</v>
      </c>
      <c r="AD525" s="14">
        <v>101.856973268754</v>
      </c>
      <c r="AG525">
        <f t="shared" si="31"/>
        <v>91.928554827552162</v>
      </c>
    </row>
  </sheetData>
  <mergeCells count="20">
    <mergeCell ref="C15:D15"/>
    <mergeCell ref="A16:E16"/>
    <mergeCell ref="A17:E17"/>
    <mergeCell ref="H17:H19"/>
    <mergeCell ref="C10:D10"/>
    <mergeCell ref="C11:D11"/>
    <mergeCell ref="C12:D12"/>
    <mergeCell ref="C13:D13"/>
    <mergeCell ref="H13:H14"/>
    <mergeCell ref="C14:D14"/>
    <mergeCell ref="A5:E5"/>
    <mergeCell ref="A6:E6"/>
    <mergeCell ref="A7:E7"/>
    <mergeCell ref="A8:E8"/>
    <mergeCell ref="C9:D9"/>
    <mergeCell ref="A1:E1"/>
    <mergeCell ref="A2:E2"/>
    <mergeCell ref="A3:E3"/>
    <mergeCell ref="A4:E4"/>
    <mergeCell ref="X4:Y4"/>
  </mergeCells>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01"/>
  <sheetViews>
    <sheetView zoomScaleNormal="100" workbookViewId="0">
      <selection activeCell="W23" sqref="W23"/>
    </sheetView>
  </sheetViews>
  <sheetFormatPr baseColWidth="10" defaultColWidth="10.5" defaultRowHeight="16"/>
  <cols>
    <col min="4" max="4" width="2" customWidth="1"/>
    <col min="6" max="6" width="11" customWidth="1"/>
    <col min="7" max="7" width="11.1640625" customWidth="1"/>
    <col min="8" max="8" width="2.1640625" customWidth="1"/>
    <col min="9" max="9" width="11.6640625" customWidth="1"/>
    <col min="10" max="10" width="11" style="1" customWidth="1"/>
    <col min="11" max="11" width="13" customWidth="1"/>
    <col min="13" max="13" width="11.33203125" customWidth="1"/>
    <col min="20" max="20" width="22.6640625" customWidth="1"/>
  </cols>
  <sheetData>
    <row r="1" spans="1:27" ht="94" customHeight="1">
      <c r="A1" s="2" t="s">
        <v>1</v>
      </c>
      <c r="B1" s="3" t="s">
        <v>2</v>
      </c>
      <c r="C1" s="3" t="s">
        <v>3</v>
      </c>
      <c r="E1" s="21" t="s">
        <v>48</v>
      </c>
      <c r="F1" s="21" t="s">
        <v>62</v>
      </c>
      <c r="G1" s="21" t="s">
        <v>63</v>
      </c>
      <c r="I1" s="21" t="s">
        <v>64</v>
      </c>
      <c r="J1" s="24"/>
      <c r="K1" s="66" t="s">
        <v>65</v>
      </c>
      <c r="L1" s="66"/>
      <c r="M1" s="66"/>
      <c r="N1" s="66"/>
      <c r="O1" s="66"/>
      <c r="P1" s="66"/>
      <c r="Q1" s="66"/>
      <c r="R1" s="66"/>
      <c r="S1" s="66"/>
      <c r="T1" s="66"/>
      <c r="U1" s="66"/>
      <c r="V1" s="25"/>
      <c r="W1" s="25"/>
      <c r="X1" s="25"/>
      <c r="Y1" s="4"/>
      <c r="AA1" s="4"/>
    </row>
    <row r="2" spans="1:27" ht="16" customHeight="1">
      <c r="A2" s="5">
        <v>36526</v>
      </c>
      <c r="B2" s="6">
        <v>100.142689855176</v>
      </c>
      <c r="C2" s="6">
        <v>4.7298583148997798E-3</v>
      </c>
      <c r="E2" s="23">
        <f>'To Be Deleted'!D19</f>
        <v>91.822499202645901</v>
      </c>
      <c r="F2" s="26">
        <v>0</v>
      </c>
      <c r="G2" s="26">
        <f t="shared" ref="G2:G65" si="0">((E3-B2)/B2)</f>
        <v>-8.3080806965518797E-2</v>
      </c>
      <c r="I2" s="27">
        <f t="shared" ref="I2:I65" si="1">G2</f>
        <v>-8.3080806965518797E-2</v>
      </c>
      <c r="J2" s="28"/>
      <c r="K2" s="63" t="s">
        <v>66</v>
      </c>
      <c r="L2" s="63"/>
      <c r="M2" s="63"/>
      <c r="N2" s="63"/>
      <c r="O2" s="63"/>
      <c r="P2" s="63"/>
      <c r="Q2" s="63"/>
      <c r="R2" s="63"/>
      <c r="S2" s="63"/>
      <c r="T2" s="63"/>
      <c r="U2" s="8"/>
      <c r="V2" s="8"/>
      <c r="W2" s="8"/>
      <c r="X2" s="8"/>
    </row>
    <row r="3" spans="1:27">
      <c r="A3" s="5">
        <v>36527</v>
      </c>
      <c r="B3" s="6">
        <v>99.647964063473793</v>
      </c>
      <c r="C3" s="6">
        <v>-6.8142587943944496E-3</v>
      </c>
      <c r="E3" s="23">
        <f>'To Be Deleted'!D20</f>
        <v>91.822754370310307</v>
      </c>
      <c r="F3" s="26">
        <f t="shared" ref="F3:F66" si="2">((B3-B2)/B2)</f>
        <v>-4.940208740325123E-3</v>
      </c>
      <c r="G3" s="26">
        <f t="shared" si="0"/>
        <v>-7.853059493097557E-2</v>
      </c>
      <c r="I3" s="27">
        <f t="shared" si="1"/>
        <v>-7.853059493097557E-2</v>
      </c>
      <c r="J3" s="28"/>
      <c r="K3" s="63"/>
      <c r="L3" s="63"/>
      <c r="M3" s="63"/>
      <c r="N3" s="63"/>
      <c r="O3" s="63"/>
      <c r="P3" s="63"/>
      <c r="Q3" s="63"/>
      <c r="R3" s="63"/>
      <c r="S3" s="63"/>
      <c r="T3" s="63"/>
      <c r="U3" s="8"/>
      <c r="V3" s="8"/>
      <c r="W3" s="8"/>
      <c r="X3" s="8"/>
    </row>
    <row r="4" spans="1:27">
      <c r="A4" s="5">
        <v>36528</v>
      </c>
      <c r="B4" s="6">
        <v>100.00840162772199</v>
      </c>
      <c r="C4" s="6">
        <v>2.4243949669047701E-3</v>
      </c>
      <c r="E4" s="23">
        <f>'To Be Deleted'!D21</f>
        <v>91.822550161908723</v>
      </c>
      <c r="F4" s="26">
        <f t="shared" si="2"/>
        <v>3.6171091666118691E-3</v>
      </c>
      <c r="G4" s="26">
        <f t="shared" si="0"/>
        <v>-8.1847343013680476E-2</v>
      </c>
      <c r="I4" s="27">
        <f t="shared" si="1"/>
        <v>-8.1847343013680476E-2</v>
      </c>
      <c r="J4" s="28"/>
      <c r="K4" s="8"/>
      <c r="L4" s="8"/>
      <c r="M4" s="8"/>
      <c r="N4" s="8"/>
      <c r="O4" s="8"/>
      <c r="P4" s="8"/>
      <c r="Q4" s="8"/>
      <c r="R4" s="8"/>
      <c r="S4" s="8"/>
      <c r="T4" s="8"/>
      <c r="U4" s="8"/>
      <c r="V4" s="8"/>
      <c r="W4" s="8"/>
      <c r="X4" s="8"/>
    </row>
    <row r="5" spans="1:27" ht="16" customHeight="1">
      <c r="A5" s="5">
        <v>36529</v>
      </c>
      <c r="B5" s="6">
        <v>100.318899605902</v>
      </c>
      <c r="C5" s="6">
        <v>-1.7007356340383299E-2</v>
      </c>
      <c r="E5" s="23">
        <f>'To Be Deleted'!D22</f>
        <v>91.822979675447911</v>
      </c>
      <c r="F5" s="26">
        <f t="shared" si="2"/>
        <v>3.1047189348733747E-3</v>
      </c>
      <c r="G5" s="26">
        <f t="shared" si="0"/>
        <v>-8.4694532751938376E-2</v>
      </c>
      <c r="I5" s="27">
        <f t="shared" si="1"/>
        <v>-8.4694532751938376E-2</v>
      </c>
      <c r="J5" s="28"/>
      <c r="K5" s="63" t="s">
        <v>80</v>
      </c>
      <c r="L5" s="63"/>
      <c r="M5" s="63"/>
      <c r="N5" s="63"/>
      <c r="O5" s="63"/>
      <c r="P5" s="63"/>
      <c r="Q5" s="63"/>
      <c r="R5" s="63"/>
      <c r="S5" s="63"/>
      <c r="T5" s="63"/>
      <c r="U5" s="8"/>
      <c r="V5" s="8"/>
      <c r="W5" s="8"/>
      <c r="X5" s="8"/>
    </row>
    <row r="6" spans="1:27">
      <c r="A6" s="5">
        <v>36530</v>
      </c>
      <c r="B6" s="6">
        <v>98.932363633123799</v>
      </c>
      <c r="C6" s="6">
        <v>7.5314283394920002E-3</v>
      </c>
      <c r="E6" s="23">
        <f>'To Be Deleted'!D23</f>
        <v>91.822437277591519</v>
      </c>
      <c r="F6" s="26">
        <f t="shared" si="2"/>
        <v>-1.3821283708505029E-2</v>
      </c>
      <c r="G6" s="26">
        <f t="shared" si="0"/>
        <v>-7.1861425239330992E-2</v>
      </c>
      <c r="I6" s="27">
        <f t="shared" si="1"/>
        <v>-7.1861425239330992E-2</v>
      </c>
      <c r="J6" s="28"/>
      <c r="K6" s="63"/>
      <c r="L6" s="63"/>
      <c r="M6" s="63"/>
      <c r="N6" s="63"/>
      <c r="O6" s="63"/>
      <c r="P6" s="63"/>
      <c r="Q6" s="63"/>
      <c r="R6" s="63"/>
      <c r="S6" s="63"/>
      <c r="T6" s="63"/>
      <c r="U6" s="8"/>
      <c r="V6" s="8"/>
      <c r="W6" s="8"/>
      <c r="X6" s="8"/>
    </row>
    <row r="7" spans="1:27">
      <c r="A7" s="5">
        <v>36531</v>
      </c>
      <c r="B7" s="6">
        <v>99.700326712420903</v>
      </c>
      <c r="C7" s="6">
        <v>-1.53472134020804E-2</v>
      </c>
      <c r="E7" s="23">
        <f>'To Be Deleted'!D24</f>
        <v>91.822942980151765</v>
      </c>
      <c r="F7" s="26">
        <f t="shared" si="2"/>
        <v>7.7625061314109782E-3</v>
      </c>
      <c r="G7" s="26">
        <f t="shared" si="0"/>
        <v>-7.9014024882962358E-2</v>
      </c>
      <c r="I7" s="27">
        <f t="shared" si="1"/>
        <v>-7.9014024882962358E-2</v>
      </c>
      <c r="J7" s="28"/>
      <c r="K7" t="s">
        <v>80</v>
      </c>
      <c r="L7" s="29"/>
      <c r="M7" s="30"/>
      <c r="O7" s="46"/>
      <c r="P7" s="46"/>
      <c r="Q7" s="46"/>
      <c r="R7" s="46"/>
      <c r="S7" s="46"/>
      <c r="T7" s="46"/>
      <c r="U7" s="46"/>
      <c r="V7" s="8"/>
      <c r="W7" s="8"/>
      <c r="X7" s="8"/>
    </row>
    <row r="8" spans="1:27" ht="16" customHeight="1">
      <c r="A8" s="5">
        <v>36532</v>
      </c>
      <c r="B8" s="6">
        <v>99.007718950452499</v>
      </c>
      <c r="C8" s="7">
        <v>5.1270781322723502E-5</v>
      </c>
      <c r="E8" s="23">
        <f>'To Be Deleted'!D25</f>
        <v>91.822602616726201</v>
      </c>
      <c r="F8" s="26">
        <f t="shared" si="2"/>
        <v>-6.946895610143642E-3</v>
      </c>
      <c r="G8" s="26">
        <f t="shared" si="0"/>
        <v>-7.2570994482647616E-2</v>
      </c>
      <c r="I8" s="27">
        <f t="shared" si="1"/>
        <v>-7.2570994482647616E-2</v>
      </c>
      <c r="J8" s="28"/>
      <c r="K8" s="55" t="s">
        <v>68</v>
      </c>
      <c r="L8" s="55"/>
      <c r="M8" s="55"/>
      <c r="N8" s="55"/>
      <c r="O8" s="55"/>
      <c r="P8" s="55"/>
      <c r="Q8" s="55"/>
      <c r="R8" s="55"/>
      <c r="S8" s="55"/>
      <c r="T8" s="55"/>
      <c r="U8" s="31"/>
      <c r="V8" s="8"/>
      <c r="W8" s="8"/>
      <c r="X8" s="8"/>
    </row>
    <row r="9" spans="1:27">
      <c r="A9" s="5">
        <v>36533</v>
      </c>
      <c r="B9" s="6">
        <v>99.546977043639302</v>
      </c>
      <c r="C9" s="6">
        <v>-1.2022767015619101E-3</v>
      </c>
      <c r="E9" s="23">
        <f>'To Be Deleted'!D26</f>
        <v>91.822630324759686</v>
      </c>
      <c r="F9" s="26">
        <f t="shared" si="2"/>
        <v>5.4466267772179389E-3</v>
      </c>
      <c r="G9" s="26">
        <f t="shared" si="0"/>
        <v>-7.7593465419100588E-2</v>
      </c>
      <c r="I9" s="27">
        <f t="shared" si="1"/>
        <v>-7.7593465419100588E-2</v>
      </c>
      <c r="J9" s="28"/>
      <c r="K9" s="55"/>
      <c r="L9" s="55"/>
      <c r="M9" s="55"/>
      <c r="N9" s="55"/>
      <c r="O9" s="55"/>
      <c r="P9" s="55"/>
      <c r="Q9" s="55"/>
      <c r="R9" s="55"/>
      <c r="S9" s="55"/>
      <c r="T9" s="55"/>
      <c r="U9" s="31"/>
      <c r="V9" s="8"/>
      <c r="W9" s="8"/>
      <c r="X9" s="8"/>
    </row>
    <row r="10" spans="1:27">
      <c r="A10" s="5">
        <v>36534</v>
      </c>
      <c r="B10" s="6">
        <v>99.693906660603503</v>
      </c>
      <c r="C10" s="6">
        <v>-8.0698187857295104E-3</v>
      </c>
      <c r="E10" s="23">
        <f>'To Be Deleted'!D27</f>
        <v>91.822782122827675</v>
      </c>
      <c r="F10" s="26">
        <f t="shared" si="2"/>
        <v>1.4759827101509053E-3</v>
      </c>
      <c r="G10" s="26">
        <f t="shared" si="0"/>
        <v>-7.8961071469034944E-2</v>
      </c>
      <c r="I10" s="27">
        <f t="shared" si="1"/>
        <v>-7.8961071469034944E-2</v>
      </c>
      <c r="J10" s="28"/>
      <c r="K10" s="31"/>
      <c r="L10" s="31"/>
      <c r="M10" s="31"/>
      <c r="N10" s="31"/>
      <c r="O10" s="31"/>
      <c r="P10" s="31"/>
      <c r="Q10" s="31"/>
      <c r="R10" s="31"/>
      <c r="S10" s="31"/>
      <c r="T10" s="31"/>
      <c r="U10" s="31"/>
      <c r="V10" s="8"/>
      <c r="W10" s="8"/>
      <c r="X10" s="8"/>
    </row>
    <row r="11" spans="1:27">
      <c r="A11" s="5">
        <v>36535</v>
      </c>
      <c r="B11" s="6">
        <v>98.775461200974704</v>
      </c>
      <c r="C11" s="6">
        <v>2.8718193949889101E-2</v>
      </c>
      <c r="E11" s="23">
        <f>'To Be Deleted'!D28</f>
        <v>91.821968971748291</v>
      </c>
      <c r="F11" s="26">
        <f t="shared" si="2"/>
        <v>-9.2126539163074599E-3</v>
      </c>
      <c r="G11" s="26">
        <f t="shared" si="0"/>
        <v>-7.0389196116865019E-2</v>
      </c>
      <c r="I11" s="27">
        <f t="shared" si="1"/>
        <v>-7.0389196116865019E-2</v>
      </c>
      <c r="J11" s="28"/>
      <c r="K11" s="31"/>
      <c r="L11" s="31"/>
      <c r="M11" s="31"/>
      <c r="N11" s="31"/>
      <c r="O11" s="31"/>
      <c r="P11" s="31"/>
      <c r="Q11" s="31"/>
      <c r="R11" s="31"/>
      <c r="S11" s="31"/>
      <c r="T11" s="31"/>
      <c r="U11" s="31"/>
      <c r="V11" s="8"/>
      <c r="W11" s="8"/>
      <c r="X11" s="8"/>
    </row>
    <row r="12" spans="1:27">
      <c r="A12" s="5">
        <v>36536</v>
      </c>
      <c r="B12" s="6">
        <v>100.30373896036301</v>
      </c>
      <c r="C12" s="6">
        <v>-5.9782291940634396E-3</v>
      </c>
      <c r="E12" s="23">
        <f>'To Be Deleted'!D29</f>
        <v>91.822735890965504</v>
      </c>
      <c r="F12" s="26">
        <f t="shared" si="2"/>
        <v>1.5472241190337481E-2</v>
      </c>
      <c r="G12" s="26">
        <f t="shared" si="0"/>
        <v>-8.4555568204450468E-2</v>
      </c>
      <c r="I12" s="27">
        <f t="shared" si="1"/>
        <v>-8.4555568204450468E-2</v>
      </c>
      <c r="J12" s="28"/>
      <c r="K12" s="31"/>
      <c r="L12" s="31"/>
      <c r="M12" s="31"/>
      <c r="N12" s="31"/>
      <c r="O12" s="31"/>
      <c r="P12" s="31"/>
      <c r="Q12" s="31"/>
      <c r="R12" s="31"/>
      <c r="S12" s="31"/>
      <c r="T12" s="31"/>
      <c r="U12" s="31"/>
      <c r="V12" s="8"/>
      <c r="W12" s="8"/>
      <c r="X12" s="8"/>
    </row>
    <row r="13" spans="1:27">
      <c r="A13" s="5">
        <v>36537</v>
      </c>
      <c r="B13" s="6">
        <v>100.491814711695</v>
      </c>
      <c r="C13" s="6">
        <v>4.7245699353575697E-3</v>
      </c>
      <c r="E13" s="23">
        <f>'To Be Deleted'!D30</f>
        <v>91.822499319538636</v>
      </c>
      <c r="F13" s="26">
        <f t="shared" si="2"/>
        <v>1.8750622188303003E-3</v>
      </c>
      <c r="G13" s="26">
        <f t="shared" si="0"/>
        <v>-8.6270242341473499E-2</v>
      </c>
      <c r="I13" s="27">
        <f t="shared" si="1"/>
        <v>-8.6270242341473499E-2</v>
      </c>
      <c r="J13" s="28"/>
      <c r="L13" s="29"/>
      <c r="M13" s="30"/>
      <c r="O13" s="46"/>
      <c r="P13" s="46"/>
      <c r="Q13" s="46"/>
      <c r="R13" s="46"/>
      <c r="S13" s="46"/>
      <c r="T13" s="46"/>
      <c r="U13" s="46"/>
    </row>
    <row r="14" spans="1:27" ht="16" customHeight="1">
      <c r="A14" s="5">
        <v>36538</v>
      </c>
      <c r="B14" s="6">
        <v>100.814495786916</v>
      </c>
      <c r="C14" s="6">
        <v>1.0959561180085601E-2</v>
      </c>
      <c r="E14" s="23">
        <f>'To Be Deleted'!D31</f>
        <v>91.82236150318262</v>
      </c>
      <c r="F14" s="26">
        <f t="shared" si="2"/>
        <v>3.2110184908766075E-3</v>
      </c>
      <c r="G14" s="26">
        <f t="shared" si="0"/>
        <v>-8.9189787336669449E-2</v>
      </c>
      <c r="I14" s="27">
        <f t="shared" si="1"/>
        <v>-8.9189787336669449E-2</v>
      </c>
      <c r="J14" s="28"/>
      <c r="K14" s="8"/>
      <c r="L14" s="8"/>
      <c r="M14" s="8"/>
      <c r="N14" s="8"/>
      <c r="O14" s="8"/>
      <c r="P14" s="8"/>
      <c r="Q14" s="8"/>
      <c r="R14" s="8"/>
      <c r="S14" s="8"/>
      <c r="T14" s="8"/>
      <c r="U14" s="8"/>
    </row>
    <row r="15" spans="1:27">
      <c r="A15" s="5">
        <v>36539</v>
      </c>
      <c r="B15" s="6">
        <v>101.450088723018</v>
      </c>
      <c r="C15" s="6">
        <v>-1.2151688010922101E-2</v>
      </c>
      <c r="E15" s="23">
        <f>'To Be Deleted'!D32</f>
        <v>91.822872347227403</v>
      </c>
      <c r="F15" s="26">
        <f t="shared" si="2"/>
        <v>6.304578832050157E-3</v>
      </c>
      <c r="G15" s="26">
        <f t="shared" si="0"/>
        <v>-9.4901658584906373E-2</v>
      </c>
      <c r="I15" s="27">
        <f t="shared" si="1"/>
        <v>-9.4901658584906373E-2</v>
      </c>
      <c r="J15" s="28"/>
      <c r="K15" s="8"/>
      <c r="L15" s="8"/>
      <c r="M15" s="8"/>
      <c r="N15" s="8"/>
      <c r="O15" s="8"/>
      <c r="P15" s="8"/>
      <c r="Q15" s="8"/>
      <c r="R15" s="8"/>
      <c r="S15" s="8"/>
      <c r="T15" s="8"/>
      <c r="U15" s="8"/>
    </row>
    <row r="16" spans="1:27">
      <c r="A16" s="5">
        <v>36540</v>
      </c>
      <c r="B16" s="6">
        <v>100.23381909748301</v>
      </c>
      <c r="C16" s="6">
        <v>1.34235637143798E-2</v>
      </c>
      <c r="E16" s="23">
        <f>'To Be Deleted'!D33</f>
        <v>91.822307039617684</v>
      </c>
      <c r="F16" s="26">
        <f t="shared" si="2"/>
        <v>-1.1988847332166326E-2</v>
      </c>
      <c r="G16" s="26">
        <f t="shared" si="0"/>
        <v>-8.3915672610298767E-2</v>
      </c>
      <c r="I16" s="27">
        <f t="shared" si="1"/>
        <v>-8.3915672610298767E-2</v>
      </c>
      <c r="J16" s="28"/>
      <c r="K16" s="8"/>
      <c r="L16" s="8"/>
      <c r="M16" s="8"/>
      <c r="N16" s="8"/>
      <c r="O16" s="8"/>
      <c r="P16" s="8"/>
      <c r="Q16" s="8"/>
      <c r="R16" s="8"/>
      <c r="S16" s="8"/>
      <c r="T16" s="8"/>
      <c r="U16" s="8"/>
    </row>
    <row r="17" spans="1:13">
      <c r="A17" s="5">
        <v>36541</v>
      </c>
      <c r="B17" s="6">
        <v>100.615658394056</v>
      </c>
      <c r="C17" s="6">
        <v>-1.2214978766832199E-3</v>
      </c>
      <c r="E17" s="23">
        <f>'To Be Deleted'!D34</f>
        <v>91.82263074961871</v>
      </c>
      <c r="F17" s="26">
        <f t="shared" si="2"/>
        <v>3.8094856607392281E-3</v>
      </c>
      <c r="G17" s="26">
        <f t="shared" si="0"/>
        <v>-8.7394731473789816E-2</v>
      </c>
      <c r="I17" s="27">
        <f t="shared" si="1"/>
        <v>-8.7394731473789816E-2</v>
      </c>
      <c r="J17" s="28"/>
      <c r="L17" s="29"/>
      <c r="M17" s="30"/>
    </row>
    <row r="18" spans="1:13">
      <c r="A18" s="5">
        <v>36542</v>
      </c>
      <c r="B18" s="6">
        <v>100.613539747106</v>
      </c>
      <c r="C18" s="6">
        <v>1.01251547697717E-2</v>
      </c>
      <c r="E18" s="23">
        <f>'To Be Deleted'!D35</f>
        <v>91.822379946648908</v>
      </c>
      <c r="F18" s="26">
        <f t="shared" si="2"/>
        <v>-2.1056831350222096E-5</v>
      </c>
      <c r="G18" s="26">
        <f t="shared" si="0"/>
        <v>-8.7371282437098838E-2</v>
      </c>
      <c r="I18" s="27">
        <f t="shared" si="1"/>
        <v>-8.7371282437098838E-2</v>
      </c>
      <c r="J18" s="28"/>
      <c r="L18" s="29"/>
      <c r="M18" s="30"/>
    </row>
    <row r="19" spans="1:13">
      <c r="A19" s="5">
        <v>36543</v>
      </c>
      <c r="B19" s="6">
        <v>101.556740269023</v>
      </c>
      <c r="C19" s="6">
        <v>-9.1386914670586808E-3</v>
      </c>
      <c r="E19" s="23">
        <f>'To Be Deleted'!D36</f>
        <v>91.822805748865335</v>
      </c>
      <c r="F19" s="26">
        <f t="shared" si="2"/>
        <v>9.3744890030481413E-3</v>
      </c>
      <c r="G19" s="26">
        <f t="shared" si="0"/>
        <v>-9.5847000691460238E-2</v>
      </c>
      <c r="I19" s="27">
        <f t="shared" si="1"/>
        <v>-9.5847000691460238E-2</v>
      </c>
      <c r="J19" s="28"/>
      <c r="L19" s="29"/>
      <c r="M19" s="30"/>
    </row>
    <row r="20" spans="1:13">
      <c r="A20" s="5">
        <v>36544</v>
      </c>
      <c r="B20" s="6">
        <v>100.827022745604</v>
      </c>
      <c r="C20" s="6">
        <v>-1.02953020737449E-2</v>
      </c>
      <c r="E20" s="23">
        <f>'To Be Deleted'!D37</f>
        <v>91.822831314235501</v>
      </c>
      <c r="F20" s="26">
        <f t="shared" si="2"/>
        <v>-7.1853184878323383E-3</v>
      </c>
      <c r="G20" s="26">
        <f t="shared" si="0"/>
        <v>-8.9308264393195336E-2</v>
      </c>
      <c r="I20" s="27">
        <f t="shared" si="1"/>
        <v>-8.9308264393195336E-2</v>
      </c>
      <c r="J20" s="28"/>
      <c r="L20" s="29"/>
      <c r="M20" s="30"/>
    </row>
    <row r="21" spans="1:13">
      <c r="A21" s="5">
        <v>36545</v>
      </c>
      <c r="B21" s="6">
        <v>100.149609176366</v>
      </c>
      <c r="C21" s="6">
        <v>1.2097964496316799E-2</v>
      </c>
      <c r="E21" s="23">
        <f>'To Be Deleted'!D38</f>
        <v>91.822336340260875</v>
      </c>
      <c r="F21" s="26">
        <f t="shared" si="2"/>
        <v>-6.7185715772563898E-3</v>
      </c>
      <c r="G21" s="26">
        <f t="shared" si="0"/>
        <v>-8.3146768391617831E-2</v>
      </c>
      <c r="I21" s="27">
        <f t="shared" si="1"/>
        <v>-8.3146768391617831E-2</v>
      </c>
      <c r="J21" s="28"/>
      <c r="L21" s="29"/>
      <c r="M21" s="30"/>
    </row>
    <row r="22" spans="1:13">
      <c r="A22" s="5">
        <v>36546</v>
      </c>
      <c r="B22" s="6">
        <v>101.856973268754</v>
      </c>
      <c r="C22" s="6">
        <v>5.01872303779033E-3</v>
      </c>
      <c r="E22" s="23">
        <f>'To Be Deleted'!D39</f>
        <v>91.822492817667651</v>
      </c>
      <c r="F22" s="26">
        <f t="shared" si="2"/>
        <v>1.7048135348998652E-2</v>
      </c>
      <c r="G22" s="26">
        <f t="shared" si="0"/>
        <v>-9.8514612076836677E-2</v>
      </c>
      <c r="I22" s="27">
        <f t="shared" si="1"/>
        <v>-9.8514612076836677E-2</v>
      </c>
      <c r="J22" s="28"/>
      <c r="L22" s="29"/>
      <c r="M22" s="30"/>
    </row>
    <row r="23" spans="1:13">
      <c r="A23" s="5">
        <v>36547</v>
      </c>
      <c r="B23" s="6">
        <v>101.649422156881</v>
      </c>
      <c r="C23" s="6">
        <v>1.38846177156233E-3</v>
      </c>
      <c r="E23" s="23">
        <f>'To Be Deleted'!D40</f>
        <v>91.82257305986198</v>
      </c>
      <c r="F23" s="26">
        <f t="shared" si="2"/>
        <v>-2.0376720926643822E-3</v>
      </c>
      <c r="G23" s="26">
        <f t="shared" si="0"/>
        <v>-9.6675021168425732E-2</v>
      </c>
      <c r="I23" s="27">
        <f t="shared" si="1"/>
        <v>-9.6675021168425732E-2</v>
      </c>
      <c r="J23" s="28"/>
      <c r="L23" s="29"/>
      <c r="M23" s="30"/>
    </row>
    <row r="24" spans="1:13">
      <c r="A24" s="5">
        <v>36548</v>
      </c>
      <c r="B24" s="6">
        <v>101.628097804831</v>
      </c>
      <c r="C24" s="6">
        <v>6.4076111334167097E-3</v>
      </c>
      <c r="E24" s="23">
        <f>'To Be Deleted'!D41</f>
        <v>91.822462118106287</v>
      </c>
      <c r="F24" s="26">
        <f t="shared" si="2"/>
        <v>-2.0978330813421132E-4</v>
      </c>
      <c r="G24" s="26">
        <f t="shared" si="0"/>
        <v>-9.6485232200993781E-2</v>
      </c>
      <c r="I24" s="27">
        <f t="shared" si="1"/>
        <v>-9.6485232200993781E-2</v>
      </c>
      <c r="J24" s="28"/>
      <c r="L24" s="29"/>
      <c r="M24" s="30"/>
    </row>
    <row r="25" spans="1:13">
      <c r="A25" s="5">
        <v>36549</v>
      </c>
      <c r="B25" s="6">
        <v>101.48904764056</v>
      </c>
      <c r="C25" s="6">
        <v>5.2733266511066097E-3</v>
      </c>
      <c r="E25" s="23">
        <f>'To Be Deleted'!D42</f>
        <v>91.822487189986575</v>
      </c>
      <c r="F25" s="26">
        <f t="shared" si="2"/>
        <v>-1.3682255918833887E-3</v>
      </c>
      <c r="G25" s="26">
        <f t="shared" si="0"/>
        <v>-9.5243663813932067E-2</v>
      </c>
      <c r="I25" s="27">
        <f t="shared" si="1"/>
        <v>-9.5243663813932067E-2</v>
      </c>
      <c r="J25" s="28"/>
      <c r="L25" s="29"/>
      <c r="M25" s="30"/>
    </row>
    <row r="26" spans="1:13">
      <c r="A26" s="5">
        <v>36550</v>
      </c>
      <c r="B26" s="6">
        <v>101.779544477873</v>
      </c>
      <c r="C26" s="6">
        <v>-1.1543602352166799E-2</v>
      </c>
      <c r="E26" s="23">
        <f>'To Be Deleted'!D43</f>
        <v>91.82285890628637</v>
      </c>
      <c r="F26" s="26">
        <f t="shared" si="2"/>
        <v>2.8623466676112896E-3</v>
      </c>
      <c r="G26" s="26">
        <f t="shared" si="0"/>
        <v>-9.7823698764107653E-2</v>
      </c>
      <c r="I26" s="27">
        <f t="shared" si="1"/>
        <v>-9.7823698764107653E-2</v>
      </c>
      <c r="J26" s="28"/>
      <c r="L26" s="29"/>
      <c r="M26" s="30"/>
    </row>
    <row r="27" spans="1:13">
      <c r="A27" s="5">
        <v>36551</v>
      </c>
      <c r="B27" s="6">
        <v>101.631404560433</v>
      </c>
      <c r="C27" s="6">
        <v>-2.2133334793968201E-2</v>
      </c>
      <c r="E27" s="23">
        <f>'To Be Deleted'!D44</f>
        <v>91.823092978521458</v>
      </c>
      <c r="F27" s="26">
        <f t="shared" si="2"/>
        <v>-1.4554979411625399E-3</v>
      </c>
      <c r="G27" s="26">
        <f t="shared" si="0"/>
        <v>-9.650982511257776E-2</v>
      </c>
      <c r="I27" s="27">
        <f t="shared" si="1"/>
        <v>-9.650982511257776E-2</v>
      </c>
      <c r="J27" s="28"/>
      <c r="L27" s="29"/>
      <c r="M27" s="30"/>
    </row>
    <row r="28" spans="1:13">
      <c r="A28" s="5">
        <v>36552</v>
      </c>
      <c r="B28" s="6">
        <v>100.949748282272</v>
      </c>
      <c r="C28" s="6">
        <v>-1.6817565103951201E-2</v>
      </c>
      <c r="E28" s="23">
        <f>'To Be Deleted'!D45</f>
        <v>91.822975480359972</v>
      </c>
      <c r="F28" s="26">
        <f t="shared" si="2"/>
        <v>-6.7071421585605225E-3</v>
      </c>
      <c r="G28" s="26">
        <f t="shared" si="0"/>
        <v>-9.0408836600764542E-2</v>
      </c>
      <c r="I28" s="27">
        <f t="shared" si="1"/>
        <v>-9.0408836600764542E-2</v>
      </c>
      <c r="J28" s="28"/>
      <c r="L28" s="29"/>
      <c r="M28" s="30"/>
    </row>
    <row r="29" spans="1:13">
      <c r="A29" s="5">
        <v>36553</v>
      </c>
      <c r="B29" s="6">
        <v>100.329282015164</v>
      </c>
      <c r="C29" s="6">
        <v>-1.78809425106215E-2</v>
      </c>
      <c r="E29" s="23">
        <f>'To Be Deleted'!D46</f>
        <v>91.822998984931758</v>
      </c>
      <c r="F29" s="26">
        <f t="shared" si="2"/>
        <v>-6.1462884025532682E-3</v>
      </c>
      <c r="G29" s="26">
        <f t="shared" si="0"/>
        <v>-8.4782704670812822E-2</v>
      </c>
      <c r="I29" s="27">
        <f t="shared" si="1"/>
        <v>-8.4782704670812822E-2</v>
      </c>
      <c r="J29" s="28"/>
      <c r="L29" s="29"/>
      <c r="M29" s="30"/>
    </row>
    <row r="30" spans="1:13">
      <c r="A30" s="5">
        <v>36554</v>
      </c>
      <c r="B30" s="6">
        <v>100.088186863719</v>
      </c>
      <c r="C30" s="6">
        <v>-2.2185349450314001E-2</v>
      </c>
      <c r="E30" s="23">
        <f>'To Be Deleted'!D47</f>
        <v>91.823094128237656</v>
      </c>
      <c r="F30" s="26">
        <f t="shared" si="2"/>
        <v>-2.4030387400615022E-3</v>
      </c>
      <c r="G30" s="26">
        <f t="shared" si="0"/>
        <v>-8.2581573975724729E-2</v>
      </c>
      <c r="I30" s="27">
        <f t="shared" si="1"/>
        <v>-8.2581573975724729E-2</v>
      </c>
      <c r="J30" s="28"/>
      <c r="L30" s="29"/>
      <c r="M30" s="30"/>
    </row>
    <row r="31" spans="1:13">
      <c r="A31" s="5">
        <v>36555</v>
      </c>
      <c r="B31" s="6">
        <v>98.994404733619007</v>
      </c>
      <c r="C31" s="6">
        <v>-6.4743078016559798E-3</v>
      </c>
      <c r="E31" s="23">
        <f>'To Be Deleted'!D48</f>
        <v>91.822746856136632</v>
      </c>
      <c r="F31" s="26">
        <f t="shared" si="2"/>
        <v>-1.0928184078199952E-2</v>
      </c>
      <c r="G31" s="26">
        <f t="shared" si="0"/>
        <v>-7.2445348866212442E-2</v>
      </c>
      <c r="I31" s="27">
        <f t="shared" si="1"/>
        <v>-7.2445348866212442E-2</v>
      </c>
      <c r="J31" s="28"/>
      <c r="L31" s="29"/>
      <c r="M31" s="30"/>
    </row>
    <row r="32" spans="1:13">
      <c r="A32" s="5">
        <v>36556</v>
      </c>
      <c r="B32" s="6">
        <v>99.019155771557905</v>
      </c>
      <c r="C32" s="6">
        <v>-5.2840432081436199E-3</v>
      </c>
      <c r="E32" s="23">
        <f>'To Be Deleted'!D49</f>
        <v>91.822720546888945</v>
      </c>
      <c r="F32" s="26">
        <f t="shared" si="2"/>
        <v>2.5002461508304678E-4</v>
      </c>
      <c r="G32" s="26">
        <f t="shared" si="0"/>
        <v>-7.2678294404807595E-2</v>
      </c>
      <c r="I32" s="27">
        <f t="shared" si="1"/>
        <v>-7.2678294404807595E-2</v>
      </c>
      <c r="J32" s="28"/>
      <c r="L32" s="29"/>
      <c r="M32" s="30"/>
    </row>
    <row r="33" spans="1:21">
      <c r="A33" s="5">
        <v>36557</v>
      </c>
      <c r="B33" s="6">
        <v>98.279983837515005</v>
      </c>
      <c r="C33" s="6">
        <v>-3.9209174828746298E-4</v>
      </c>
      <c r="E33" s="23">
        <f>'To Be Deleted'!D50</f>
        <v>91.822612416677117</v>
      </c>
      <c r="F33" s="26">
        <f t="shared" si="2"/>
        <v>-7.4649387614272016E-3</v>
      </c>
      <c r="G33" s="26">
        <f t="shared" si="0"/>
        <v>-6.5704402392076214E-2</v>
      </c>
      <c r="I33" s="27">
        <f t="shared" si="1"/>
        <v>-6.5704402392076214E-2</v>
      </c>
      <c r="J33" s="28"/>
      <c r="L33" s="29"/>
      <c r="M33" s="30"/>
    </row>
    <row r="34" spans="1:21">
      <c r="A34" s="5">
        <v>36558</v>
      </c>
      <c r="B34" s="6">
        <v>98.782445360818102</v>
      </c>
      <c r="C34" s="6">
        <v>2.1497594841575099E-3</v>
      </c>
      <c r="E34" s="23">
        <f>'To Be Deleted'!D51</f>
        <v>91.822556232368171</v>
      </c>
      <c r="F34" s="26">
        <f t="shared" si="2"/>
        <v>5.1125519529369289E-3</v>
      </c>
      <c r="G34" s="26">
        <f t="shared" si="0"/>
        <v>-7.045539951852961E-2</v>
      </c>
      <c r="I34" s="27">
        <f t="shared" si="1"/>
        <v>-7.045539951852961E-2</v>
      </c>
      <c r="J34" s="28"/>
      <c r="L34" s="29"/>
      <c r="M34" s="30"/>
    </row>
    <row r="35" spans="1:21" ht="16" customHeight="1">
      <c r="A35" s="5">
        <v>36559</v>
      </c>
      <c r="B35" s="6">
        <v>98.598595253537695</v>
      </c>
      <c r="C35" s="6">
        <v>-3.84358802553503E-3</v>
      </c>
      <c r="E35" s="23">
        <f>'To Be Deleted'!D52</f>
        <v>91.822688707504341</v>
      </c>
      <c r="F35" s="26">
        <f t="shared" si="2"/>
        <v>-1.8611617338370756E-3</v>
      </c>
      <c r="G35" s="26">
        <f t="shared" si="0"/>
        <v>-6.8722433255021351E-2</v>
      </c>
      <c r="I35" s="27">
        <f t="shared" si="1"/>
        <v>-6.8722433255021351E-2</v>
      </c>
      <c r="J35" s="28"/>
      <c r="K35" s="63" t="s">
        <v>69</v>
      </c>
      <c r="L35" s="63"/>
      <c r="M35" s="63"/>
      <c r="N35" s="63"/>
      <c r="O35" s="63"/>
      <c r="P35" s="63"/>
      <c r="Q35" s="63"/>
      <c r="R35" s="63"/>
      <c r="S35" s="63"/>
      <c r="T35" s="63"/>
      <c r="U35" s="63"/>
    </row>
    <row r="36" spans="1:21">
      <c r="A36" s="5">
        <v>36560</v>
      </c>
      <c r="B36" s="6">
        <v>99.061948907509404</v>
      </c>
      <c r="C36" s="6">
        <v>-2.5390407809188502E-3</v>
      </c>
      <c r="E36" s="23">
        <f>'To Be Deleted'!D53</f>
        <v>91.822659872187586</v>
      </c>
      <c r="F36" s="26">
        <f t="shared" si="2"/>
        <v>4.69939407128707E-3</v>
      </c>
      <c r="G36" s="26">
        <f t="shared" si="0"/>
        <v>-7.3079133095645038E-2</v>
      </c>
      <c r="I36" s="27">
        <f t="shared" si="1"/>
        <v>-7.3079133095645038E-2</v>
      </c>
      <c r="J36" s="28"/>
      <c r="K36" s="63"/>
      <c r="L36" s="63"/>
      <c r="M36" s="63"/>
      <c r="N36" s="63"/>
      <c r="O36" s="63"/>
      <c r="P36" s="63"/>
      <c r="Q36" s="63"/>
      <c r="R36" s="63"/>
      <c r="S36" s="63"/>
      <c r="T36" s="63"/>
      <c r="U36" s="63"/>
    </row>
    <row r="37" spans="1:21">
      <c r="A37" s="5">
        <v>36561</v>
      </c>
      <c r="B37" s="6">
        <v>98.434442035256097</v>
      </c>
      <c r="C37" s="6">
        <v>7.3252074603941597E-4</v>
      </c>
      <c r="E37" s="23">
        <f>'To Be Deleted'!D54</f>
        <v>91.822587558583535</v>
      </c>
      <c r="F37" s="26">
        <f t="shared" si="2"/>
        <v>-6.3344894702120902E-3</v>
      </c>
      <c r="G37" s="26">
        <f t="shared" si="0"/>
        <v>-6.7167728384901315E-2</v>
      </c>
      <c r="I37" s="27">
        <f t="shared" si="1"/>
        <v>-6.7167728384901315E-2</v>
      </c>
      <c r="J37" s="28"/>
      <c r="L37" s="29"/>
      <c r="M37" s="30"/>
    </row>
    <row r="38" spans="1:21">
      <c r="A38" s="5">
        <v>36562</v>
      </c>
      <c r="B38" s="6">
        <v>98.640326342303098</v>
      </c>
      <c r="C38" s="6">
        <v>-9.9720383742467594E-3</v>
      </c>
      <c r="E38" s="23">
        <f>'To Be Deleted'!D55</f>
        <v>91.822824168912703</v>
      </c>
      <c r="F38" s="26">
        <f t="shared" si="2"/>
        <v>2.0915880944726564E-3</v>
      </c>
      <c r="G38" s="26">
        <f t="shared" si="0"/>
        <v>-6.9115391812627339E-2</v>
      </c>
      <c r="I38" s="27">
        <f t="shared" si="1"/>
        <v>-6.9115391812627339E-2</v>
      </c>
      <c r="J38" s="28"/>
      <c r="L38" s="29"/>
      <c r="M38" s="30"/>
    </row>
    <row r="39" spans="1:21">
      <c r="A39" s="5">
        <v>36563</v>
      </c>
      <c r="B39" s="6">
        <v>98.310794503610794</v>
      </c>
      <c r="C39" s="6">
        <v>-7.1385628760671296E-3</v>
      </c>
      <c r="E39" s="23">
        <f>'To Be Deleted'!D56</f>
        <v>91.822761538629393</v>
      </c>
      <c r="F39" s="26">
        <f t="shared" si="2"/>
        <v>-3.3407415700223669E-3</v>
      </c>
      <c r="G39" s="26">
        <f t="shared" si="0"/>
        <v>-6.5996807519384498E-2</v>
      </c>
      <c r="I39" s="27">
        <f t="shared" si="1"/>
        <v>-6.5996807519384498E-2</v>
      </c>
      <c r="J39" s="28"/>
      <c r="L39" s="29"/>
      <c r="M39" s="30"/>
    </row>
    <row r="40" spans="1:21">
      <c r="A40" s="5">
        <v>36564</v>
      </c>
      <c r="B40" s="6">
        <v>98.120233983176604</v>
      </c>
      <c r="C40" s="6">
        <v>3.54163461404816E-4</v>
      </c>
      <c r="E40" s="23">
        <f>'To Be Deleted'!D57</f>
        <v>91.822595921678229</v>
      </c>
      <c r="F40" s="26">
        <f t="shared" si="2"/>
        <v>-1.9383478833261856E-3</v>
      </c>
      <c r="G40" s="26">
        <f t="shared" si="0"/>
        <v>-6.4181261362140363E-2</v>
      </c>
      <c r="I40" s="27">
        <f t="shared" si="1"/>
        <v>-6.4181261362140363E-2</v>
      </c>
      <c r="J40" s="28"/>
      <c r="L40" s="29"/>
      <c r="M40" s="30"/>
    </row>
    <row r="41" spans="1:21">
      <c r="A41" s="5">
        <v>36565</v>
      </c>
      <c r="B41" s="6">
        <v>98.077719653605399</v>
      </c>
      <c r="C41" s="6">
        <v>-6.7794536512270302E-3</v>
      </c>
      <c r="E41" s="23">
        <f>'To Be Deleted'!D58</f>
        <v>91.82275360098798</v>
      </c>
      <c r="F41" s="26">
        <f t="shared" si="2"/>
        <v>-4.3328809813574323E-4</v>
      </c>
      <c r="G41" s="26">
        <f t="shared" si="0"/>
        <v>-6.377584551150961E-2</v>
      </c>
      <c r="I41" s="27">
        <f t="shared" si="1"/>
        <v>-6.377584551150961E-2</v>
      </c>
      <c r="J41" s="28"/>
      <c r="L41" s="29"/>
      <c r="M41" s="30"/>
    </row>
    <row r="42" spans="1:21">
      <c r="A42" s="5">
        <v>36566</v>
      </c>
      <c r="B42" s="6">
        <v>98.527953245281907</v>
      </c>
      <c r="C42" s="6">
        <v>-5.7188106158650998E-3</v>
      </c>
      <c r="E42" s="23">
        <f>'To Be Deleted'!D59</f>
        <v>91.822730156855911</v>
      </c>
      <c r="F42" s="26">
        <f t="shared" si="2"/>
        <v>4.5905797286749702E-3</v>
      </c>
      <c r="G42" s="26">
        <f t="shared" si="0"/>
        <v>-6.8055063308825992E-2</v>
      </c>
      <c r="I42" s="27">
        <f t="shared" si="1"/>
        <v>-6.8055063308825992E-2</v>
      </c>
      <c r="J42" s="28"/>
      <c r="L42" s="29"/>
      <c r="M42" s="30"/>
    </row>
    <row r="43" spans="1:21">
      <c r="A43" s="5">
        <v>36567</v>
      </c>
      <c r="B43" s="6">
        <v>98.457378485831001</v>
      </c>
      <c r="C43" s="6">
        <v>-1.05862315332335E-3</v>
      </c>
      <c r="E43" s="23">
        <f>'To Be Deleted'!D60</f>
        <v>91.8226271494852</v>
      </c>
      <c r="F43" s="26">
        <f t="shared" si="2"/>
        <v>-7.1629174387914966E-4</v>
      </c>
      <c r="G43" s="26">
        <f t="shared" si="0"/>
        <v>-6.7390276950088729E-2</v>
      </c>
      <c r="I43" s="27">
        <f t="shared" si="1"/>
        <v>-6.7390276950088729E-2</v>
      </c>
      <c r="J43" s="28"/>
      <c r="K43" s="8"/>
      <c r="L43" s="8"/>
      <c r="M43" s="8"/>
      <c r="N43" s="8"/>
      <c r="O43" s="8"/>
      <c r="P43" s="8"/>
      <c r="Q43" s="8"/>
      <c r="R43" s="8"/>
      <c r="S43" s="8"/>
      <c r="T43" s="8"/>
      <c r="U43" s="8"/>
    </row>
    <row r="44" spans="1:21">
      <c r="A44" s="5">
        <v>36568</v>
      </c>
      <c r="B44" s="6">
        <v>97.851201903584894</v>
      </c>
      <c r="C44" s="6">
        <v>1.3358313386717601E-2</v>
      </c>
      <c r="E44" s="23">
        <f>'To Be Deleted'!D61</f>
        <v>91.822308481891142</v>
      </c>
      <c r="F44" s="26">
        <f t="shared" si="2"/>
        <v>-6.1567410342267216E-3</v>
      </c>
      <c r="G44" s="26">
        <f t="shared" si="0"/>
        <v>-6.1610572717687745E-2</v>
      </c>
      <c r="I44" s="27">
        <f t="shared" si="1"/>
        <v>-6.1610572717687745E-2</v>
      </c>
      <c r="J44" s="28"/>
      <c r="K44" s="8"/>
      <c r="L44" s="8"/>
      <c r="M44" s="8"/>
      <c r="N44" s="8"/>
      <c r="O44" s="8"/>
      <c r="P44" s="8"/>
      <c r="Q44" s="8"/>
      <c r="R44" s="8"/>
      <c r="S44" s="8"/>
      <c r="T44" s="8"/>
      <c r="U44" s="8"/>
    </row>
    <row r="45" spans="1:21">
      <c r="A45" s="5">
        <v>36569</v>
      </c>
      <c r="B45" s="6">
        <v>98.263837916101195</v>
      </c>
      <c r="C45" s="6">
        <v>3.1866528801613499E-3</v>
      </c>
      <c r="E45" s="23">
        <f>'To Be Deleted'!D62</f>
        <v>91.822533313190931</v>
      </c>
      <c r="F45" s="26">
        <f t="shared" si="2"/>
        <v>4.2169743905944232E-3</v>
      </c>
      <c r="G45" s="26">
        <f t="shared" si="0"/>
        <v>-6.5549643507413727E-2</v>
      </c>
      <c r="I45" s="27">
        <f t="shared" si="1"/>
        <v>-6.5549643507413727E-2</v>
      </c>
      <c r="J45" s="28"/>
      <c r="L45" s="29"/>
      <c r="M45" s="30"/>
    </row>
    <row r="46" spans="1:21">
      <c r="A46" s="5">
        <v>36570</v>
      </c>
      <c r="B46" s="6">
        <v>99.043444393705499</v>
      </c>
      <c r="C46" s="6">
        <v>-3.3759525005003601E-3</v>
      </c>
      <c r="E46" s="23">
        <f>'To Be Deleted'!D63</f>
        <v>91.822678371030477</v>
      </c>
      <c r="F46" s="26">
        <f t="shared" si="2"/>
        <v>7.9338085519307829E-3</v>
      </c>
      <c r="G46" s="26">
        <f t="shared" si="0"/>
        <v>-7.2904484713566434E-2</v>
      </c>
      <c r="I46" s="27">
        <f t="shared" si="1"/>
        <v>-7.2904484713566434E-2</v>
      </c>
      <c r="J46" s="28"/>
      <c r="L46" s="29"/>
      <c r="M46" s="30"/>
    </row>
    <row r="47" spans="1:21">
      <c r="A47" s="5">
        <v>36571</v>
      </c>
      <c r="B47" s="6">
        <v>98.443429750739398</v>
      </c>
      <c r="C47" s="6">
        <v>-5.8526827800740701E-3</v>
      </c>
      <c r="E47" s="23">
        <f>'To Be Deleted'!D64</f>
        <v>91.822733115925629</v>
      </c>
      <c r="F47" s="26">
        <f t="shared" si="2"/>
        <v>-6.058095481625175E-3</v>
      </c>
      <c r="G47" s="26">
        <f t="shared" si="0"/>
        <v>-6.7254875373075812E-2</v>
      </c>
      <c r="I47" s="27">
        <f t="shared" si="1"/>
        <v>-6.7254875373075812E-2</v>
      </c>
      <c r="J47" s="28"/>
      <c r="L47" s="29"/>
      <c r="M47" s="30"/>
    </row>
    <row r="48" spans="1:21">
      <c r="A48" s="5">
        <v>36572</v>
      </c>
      <c r="B48" s="6">
        <v>99.070520418694898</v>
      </c>
      <c r="C48" s="6">
        <v>-1.14919940789754E-3</v>
      </c>
      <c r="E48" s="23">
        <f>'To Be Deleted'!D65</f>
        <v>91.822629151555276</v>
      </c>
      <c r="F48" s="26">
        <f t="shared" si="2"/>
        <v>6.3700611563748339E-3</v>
      </c>
      <c r="G48" s="26">
        <f t="shared" si="0"/>
        <v>-7.3164167934815713E-2</v>
      </c>
      <c r="I48" s="27">
        <f t="shared" si="1"/>
        <v>-7.3164167934815713E-2</v>
      </c>
      <c r="J48" s="28"/>
      <c r="L48" s="29"/>
      <c r="M48" s="30"/>
    </row>
    <row r="49" spans="1:13">
      <c r="A49" s="5">
        <v>36573</v>
      </c>
      <c r="B49" s="6">
        <v>98.842710400310693</v>
      </c>
      <c r="C49" s="6">
        <v>2.2418177943952299E-2</v>
      </c>
      <c r="E49" s="23">
        <f>'To Be Deleted'!D66</f>
        <v>91.822108225391915</v>
      </c>
      <c r="F49" s="26">
        <f t="shared" si="2"/>
        <v>-2.2994733188180143E-3</v>
      </c>
      <c r="G49" s="26">
        <f t="shared" si="0"/>
        <v>-7.1015969983798347E-2</v>
      </c>
      <c r="I49" s="27">
        <f t="shared" si="1"/>
        <v>-7.1015969983798347E-2</v>
      </c>
      <c r="J49" s="28"/>
      <c r="L49" s="29"/>
      <c r="M49" s="30"/>
    </row>
    <row r="50" spans="1:13">
      <c r="A50" s="5">
        <v>36574</v>
      </c>
      <c r="B50" s="6">
        <v>99.054714096119895</v>
      </c>
      <c r="C50" s="6">
        <v>-3.1474165215439803E-2</v>
      </c>
      <c r="E50" s="23">
        <f>'To Be Deleted'!D67</f>
        <v>91.823299445404956</v>
      </c>
      <c r="F50" s="26">
        <f t="shared" si="2"/>
        <v>2.1448591904308519E-3</v>
      </c>
      <c r="G50" s="26">
        <f t="shared" si="0"/>
        <v>-7.3012462828546051E-2</v>
      </c>
      <c r="I50" s="27">
        <f t="shared" si="1"/>
        <v>-7.3012462828546051E-2</v>
      </c>
      <c r="J50" s="28"/>
      <c r="L50" s="29"/>
      <c r="M50" s="30"/>
    </row>
    <row r="51" spans="1:13">
      <c r="A51" s="5">
        <v>36575</v>
      </c>
      <c r="B51" s="6">
        <v>97.949801805988699</v>
      </c>
      <c r="C51" s="6">
        <v>5.3513589328011597E-3</v>
      </c>
      <c r="E51" s="23">
        <f>'To Be Deleted'!D68</f>
        <v>91.822485465184684</v>
      </c>
      <c r="F51" s="26">
        <f t="shared" si="2"/>
        <v>-1.1154565436017718E-2</v>
      </c>
      <c r="G51" s="26">
        <f t="shared" si="0"/>
        <v>-6.2554995844778666E-2</v>
      </c>
      <c r="I51" s="27">
        <f t="shared" si="1"/>
        <v>-6.2554995844778666E-2</v>
      </c>
      <c r="J51" s="28"/>
      <c r="L51" s="29"/>
      <c r="M51" s="30"/>
    </row>
    <row r="52" spans="1:13">
      <c r="A52" s="5">
        <v>36576</v>
      </c>
      <c r="B52" s="6">
        <v>97.776673512967804</v>
      </c>
      <c r="C52" s="6">
        <v>2.3249043938376201E-3</v>
      </c>
      <c r="E52" s="23">
        <f>'To Be Deleted'!D69</f>
        <v>91.822552361018182</v>
      </c>
      <c r="F52" s="26">
        <f t="shared" si="2"/>
        <v>-1.7675206057467456E-3</v>
      </c>
      <c r="G52" s="26">
        <f t="shared" si="0"/>
        <v>-6.0896544373573294E-2</v>
      </c>
      <c r="I52" s="27">
        <f t="shared" si="1"/>
        <v>-6.0896544373573294E-2</v>
      </c>
      <c r="J52" s="28"/>
      <c r="L52" s="29"/>
      <c r="M52" s="30"/>
    </row>
    <row r="53" spans="1:13">
      <c r="A53" s="5">
        <v>36577</v>
      </c>
      <c r="B53" s="6">
        <v>96.076244756198307</v>
      </c>
      <c r="C53" s="6">
        <v>8.6761195088228306E-3</v>
      </c>
      <c r="E53" s="23">
        <f>'To Be Deleted'!D70</f>
        <v>91.822411975684972</v>
      </c>
      <c r="F53" s="26">
        <f t="shared" si="2"/>
        <v>-1.7390945055458192E-2</v>
      </c>
      <c r="G53" s="26">
        <f t="shared" si="0"/>
        <v>-4.4270956046779969E-2</v>
      </c>
      <c r="I53" s="27">
        <f t="shared" si="1"/>
        <v>-4.4270956046779969E-2</v>
      </c>
      <c r="J53" s="28"/>
      <c r="L53" s="29"/>
      <c r="M53" s="30"/>
    </row>
    <row r="54" spans="1:13">
      <c r="A54" s="5">
        <v>36578</v>
      </c>
      <c r="B54" s="6">
        <v>96.508345246727302</v>
      </c>
      <c r="C54" s="6">
        <v>-1.14821271424627E-2</v>
      </c>
      <c r="E54" s="23">
        <f>'To Be Deleted'!D71</f>
        <v>91.822857547456977</v>
      </c>
      <c r="F54" s="26">
        <f t="shared" si="2"/>
        <v>4.4974748089445767E-3</v>
      </c>
      <c r="G54" s="26">
        <f t="shared" si="0"/>
        <v>-4.8557550468690182E-2</v>
      </c>
      <c r="I54" s="27">
        <f t="shared" si="1"/>
        <v>-4.8557550468690182E-2</v>
      </c>
      <c r="J54" s="28"/>
      <c r="L54" s="29"/>
      <c r="M54" s="30"/>
    </row>
    <row r="55" spans="1:13">
      <c r="A55" s="5">
        <v>36579</v>
      </c>
      <c r="B55" s="6">
        <v>95.332018750806796</v>
      </c>
      <c r="C55" s="6">
        <v>2.11434424145551E-2</v>
      </c>
      <c r="E55" s="23">
        <f>'To Be Deleted'!D72</f>
        <v>91.822136401759565</v>
      </c>
      <c r="F55" s="26">
        <f t="shared" si="2"/>
        <v>-1.2188857791657105E-2</v>
      </c>
      <c r="G55" s="26">
        <f t="shared" si="0"/>
        <v>-3.6814873870800686E-2</v>
      </c>
      <c r="I55" s="27">
        <f t="shared" si="1"/>
        <v>-3.6814873870800686E-2</v>
      </c>
      <c r="J55" s="28"/>
      <c r="L55" s="29"/>
      <c r="M55" s="30"/>
    </row>
    <row r="56" spans="1:13">
      <c r="A56" s="5">
        <v>36580</v>
      </c>
      <c r="B56" s="6">
        <v>96.430197530288098</v>
      </c>
      <c r="C56" s="6">
        <v>1.0009427606895001E-2</v>
      </c>
      <c r="E56" s="23">
        <f>'To Be Deleted'!D73</f>
        <v>91.822382504647038</v>
      </c>
      <c r="F56" s="26">
        <f t="shared" si="2"/>
        <v>1.1519516673111548E-2</v>
      </c>
      <c r="G56" s="26">
        <f t="shared" si="0"/>
        <v>-4.7781530409353588E-2</v>
      </c>
      <c r="I56" s="27">
        <f t="shared" si="1"/>
        <v>-4.7781530409353588E-2</v>
      </c>
      <c r="J56" s="28"/>
      <c r="L56" s="29"/>
      <c r="M56" s="30"/>
    </row>
    <row r="57" spans="1:13">
      <c r="A57" s="5">
        <v>36581</v>
      </c>
      <c r="B57" s="6">
        <v>97.247166735401706</v>
      </c>
      <c r="C57" s="6">
        <v>-5.1414995286116702E-4</v>
      </c>
      <c r="E57" s="23">
        <f>'To Be Deleted'!D74</f>
        <v>91.822615114614663</v>
      </c>
      <c r="F57" s="26">
        <f t="shared" si="2"/>
        <v>8.4721303703334579E-3</v>
      </c>
      <c r="G57" s="26">
        <f t="shared" si="0"/>
        <v>-5.5781556280706066E-2</v>
      </c>
      <c r="I57" s="27">
        <f t="shared" si="1"/>
        <v>-5.5781556280706066E-2</v>
      </c>
      <c r="J57" s="28"/>
      <c r="L57" s="29"/>
      <c r="M57" s="30"/>
    </row>
    <row r="58" spans="1:13">
      <c r="A58" s="5">
        <v>36582</v>
      </c>
      <c r="B58" s="6">
        <v>97.6121041361491</v>
      </c>
      <c r="C58" s="6">
        <v>1.5978769807335901E-3</v>
      </c>
      <c r="E58" s="23">
        <f>'To Be Deleted'!D75</f>
        <v>91.822568431011689</v>
      </c>
      <c r="F58" s="26">
        <f t="shared" si="2"/>
        <v>3.7526790033929345E-3</v>
      </c>
      <c r="G58" s="26">
        <f t="shared" si="0"/>
        <v>-5.9309673904198668E-2</v>
      </c>
      <c r="I58" s="27">
        <f t="shared" si="1"/>
        <v>-5.9309673904198668E-2</v>
      </c>
      <c r="J58" s="28"/>
      <c r="L58" s="29"/>
      <c r="M58" s="30"/>
    </row>
    <row r="59" spans="1:13">
      <c r="A59" s="5">
        <v>36583</v>
      </c>
      <c r="B59" s="6">
        <v>97.577969350126594</v>
      </c>
      <c r="C59" s="6">
        <v>-7.1626358632495999E-3</v>
      </c>
      <c r="E59" s="23">
        <f>'To Be Deleted'!D76</f>
        <v>91.822762070731414</v>
      </c>
      <c r="F59" s="26">
        <f t="shared" si="2"/>
        <v>-3.4969829125796253E-4</v>
      </c>
      <c r="G59" s="26">
        <f t="shared" si="0"/>
        <v>-5.8982337979259496E-2</v>
      </c>
      <c r="I59" s="27">
        <f t="shared" si="1"/>
        <v>-5.8982337979259496E-2</v>
      </c>
      <c r="J59" s="28"/>
      <c r="L59" s="29"/>
      <c r="M59" s="30"/>
    </row>
    <row r="60" spans="1:13">
      <c r="A60" s="5">
        <v>36584</v>
      </c>
      <c r="B60" s="6">
        <v>96.445856812099194</v>
      </c>
      <c r="C60" s="6">
        <v>5.0522826525369903E-4</v>
      </c>
      <c r="E60" s="23">
        <f>'To Be Deleted'!D77</f>
        <v>91.822592582587603</v>
      </c>
      <c r="F60" s="26">
        <f t="shared" si="2"/>
        <v>-1.1602132587584238E-2</v>
      </c>
      <c r="G60" s="26">
        <f t="shared" si="0"/>
        <v>-4.7935925212825664E-2</v>
      </c>
      <c r="I60" s="27">
        <f t="shared" si="1"/>
        <v>-4.7935925212825664E-2</v>
      </c>
      <c r="J60" s="28"/>
      <c r="L60" s="29"/>
      <c r="M60" s="30"/>
    </row>
    <row r="61" spans="1:13">
      <c r="A61" s="5">
        <v>36585</v>
      </c>
      <c r="B61" s="6">
        <v>97.093160626636902</v>
      </c>
      <c r="C61" s="6">
        <v>-1.4333741454895499E-3</v>
      </c>
      <c r="E61" s="23">
        <f>'To Be Deleted'!D78</f>
        <v>91.822635432867514</v>
      </c>
      <c r="F61" s="26">
        <f t="shared" si="2"/>
        <v>6.711577209571773E-3</v>
      </c>
      <c r="G61" s="26">
        <f t="shared" si="0"/>
        <v>-5.4285651096976396E-2</v>
      </c>
      <c r="I61" s="27">
        <f t="shared" si="1"/>
        <v>-5.4285651096976396E-2</v>
      </c>
      <c r="J61" s="28"/>
      <c r="L61" s="29"/>
      <c r="M61" s="30"/>
    </row>
    <row r="62" spans="1:13">
      <c r="A62" s="5">
        <v>36586</v>
      </c>
      <c r="B62" s="6">
        <v>97.067198224727093</v>
      </c>
      <c r="C62" s="6">
        <v>9.4357539052080802E-3</v>
      </c>
      <c r="E62" s="23">
        <f>'To Be Deleted'!D79</f>
        <v>91.822395184956605</v>
      </c>
      <c r="F62" s="26">
        <f t="shared" si="2"/>
        <v>-2.6739681499961124E-4</v>
      </c>
      <c r="G62" s="26">
        <f t="shared" si="0"/>
        <v>-5.4031368198966735E-2</v>
      </c>
      <c r="I62" s="27">
        <f t="shared" si="1"/>
        <v>-5.4031368198966735E-2</v>
      </c>
      <c r="J62" s="28"/>
      <c r="L62" s="29"/>
      <c r="M62" s="30"/>
    </row>
    <row r="63" spans="1:13">
      <c r="A63" s="5">
        <v>36587</v>
      </c>
      <c r="B63" s="6">
        <v>97.546267208177397</v>
      </c>
      <c r="C63" s="6">
        <v>3.5764422546930002E-3</v>
      </c>
      <c r="E63" s="23">
        <f>'To Be Deleted'!D80</f>
        <v>91.822524697404774</v>
      </c>
      <c r="F63" s="26">
        <f t="shared" si="2"/>
        <v>4.9354364008856819E-3</v>
      </c>
      <c r="G63" s="26">
        <f t="shared" si="0"/>
        <v>-5.8676207471922648E-2</v>
      </c>
      <c r="I63" s="27">
        <f t="shared" si="1"/>
        <v>-5.8676207471922648E-2</v>
      </c>
      <c r="J63" s="28"/>
      <c r="L63" s="29"/>
      <c r="M63" s="30"/>
    </row>
    <row r="64" spans="1:13">
      <c r="A64" s="5">
        <v>36588</v>
      </c>
      <c r="B64" s="6">
        <v>96.960456144324297</v>
      </c>
      <c r="C64" s="6">
        <v>-8.3449202824447202E-4</v>
      </c>
      <c r="E64" s="23">
        <f>'To Be Deleted'!D81</f>
        <v>91.822622195358775</v>
      </c>
      <c r="F64" s="26">
        <f t="shared" si="2"/>
        <v>-6.0054687956731072E-3</v>
      </c>
      <c r="G64" s="26">
        <f t="shared" si="0"/>
        <v>-5.2990697639482325E-2</v>
      </c>
      <c r="I64" s="27">
        <f t="shared" si="1"/>
        <v>-5.2990697639482325E-2</v>
      </c>
      <c r="J64" s="28"/>
      <c r="L64" s="29"/>
      <c r="M64" s="30"/>
    </row>
    <row r="65" spans="1:13">
      <c r="A65" s="5">
        <v>36589</v>
      </c>
      <c r="B65" s="6">
        <v>96.573286779437396</v>
      </c>
      <c r="C65" s="6">
        <v>6.7780610291881902E-3</v>
      </c>
      <c r="E65" s="23">
        <f>'To Be Deleted'!D82</f>
        <v>91.822453929794122</v>
      </c>
      <c r="F65" s="26">
        <f t="shared" si="2"/>
        <v>-3.9930645985266919E-3</v>
      </c>
      <c r="G65" s="26">
        <f t="shared" si="0"/>
        <v>-4.9193789481213203E-2</v>
      </c>
      <c r="I65" s="27">
        <f t="shared" si="1"/>
        <v>-4.9193789481213203E-2</v>
      </c>
      <c r="J65" s="28"/>
      <c r="L65" s="29"/>
      <c r="M65" s="30"/>
    </row>
    <row r="66" spans="1:13">
      <c r="A66" s="5">
        <v>36590</v>
      </c>
      <c r="B66" s="6">
        <v>96.963968732302803</v>
      </c>
      <c r="C66" s="6">
        <v>5.5606037393420597E-3</v>
      </c>
      <c r="E66" s="23">
        <f>'To Be Deleted'!D83</f>
        <v>91.822480840100923</v>
      </c>
      <c r="F66" s="26">
        <f t="shared" si="2"/>
        <v>4.045445338913242E-3</v>
      </c>
      <c r="G66" s="26">
        <f t="shared" ref="G66:G129" si="3">((E67-B66)/B66)</f>
        <v>-5.3023966311976214E-2</v>
      </c>
      <c r="I66" s="27">
        <f t="shared" ref="I66:I129" si="4">G66</f>
        <v>-5.3023966311976214E-2</v>
      </c>
      <c r="J66" s="28"/>
      <c r="L66" s="29"/>
      <c r="M66" s="30"/>
    </row>
    <row r="67" spans="1:13">
      <c r="A67" s="5">
        <v>36591</v>
      </c>
      <c r="B67" s="6">
        <v>97.124559617821802</v>
      </c>
      <c r="C67" s="6">
        <v>2.2271946085249202E-3</v>
      </c>
      <c r="E67" s="23">
        <f>'To Be Deleted'!D84</f>
        <v>91.822554520765664</v>
      </c>
      <c r="F67" s="26">
        <f t="shared" ref="F67:F130" si="5">((B67-B66)/B66)</f>
        <v>1.6561913421918326E-3</v>
      </c>
      <c r="G67" s="26">
        <f t="shared" si="3"/>
        <v>-5.4585760042246648E-2</v>
      </c>
      <c r="I67" s="27">
        <f t="shared" si="4"/>
        <v>-5.4585760042246648E-2</v>
      </c>
      <c r="J67" s="28"/>
      <c r="L67" s="29"/>
      <c r="M67" s="30"/>
    </row>
    <row r="68" spans="1:13">
      <c r="A68" s="5">
        <v>36592</v>
      </c>
      <c r="B68" s="6">
        <v>97.303292187350095</v>
      </c>
      <c r="C68" s="6">
        <v>-1.5289854794870401E-2</v>
      </c>
      <c r="E68" s="23">
        <f>'To Be Deleted'!D85</f>
        <v>91.822941712314503</v>
      </c>
      <c r="F68" s="26">
        <f t="shared" si="5"/>
        <v>1.8402407200773211E-3</v>
      </c>
      <c r="G68" s="26">
        <f t="shared" si="3"/>
        <v>-5.6328165346293556E-2</v>
      </c>
      <c r="I68" s="27">
        <f t="shared" si="4"/>
        <v>-5.6328165346293556E-2</v>
      </c>
      <c r="J68" s="28"/>
      <c r="L68" s="29"/>
      <c r="M68" s="30"/>
    </row>
    <row r="69" spans="1:13">
      <c r="A69" s="5">
        <v>36593</v>
      </c>
      <c r="B69" s="6">
        <v>96.065726761599393</v>
      </c>
      <c r="C69" s="6">
        <v>1.02921117554878E-2</v>
      </c>
      <c r="E69" s="23">
        <f>'To Be Deleted'!D86</f>
        <v>91.822376256282325</v>
      </c>
      <c r="F69" s="26">
        <f t="shared" si="5"/>
        <v>-1.2718638783237304E-2</v>
      </c>
      <c r="G69" s="26">
        <f t="shared" si="3"/>
        <v>-4.4166274157573016E-2</v>
      </c>
      <c r="I69" s="27">
        <f t="shared" si="4"/>
        <v>-4.4166274157573016E-2</v>
      </c>
      <c r="J69" s="28"/>
      <c r="L69" s="29"/>
      <c r="M69" s="30"/>
    </row>
    <row r="70" spans="1:13">
      <c r="A70" s="5">
        <v>36594</v>
      </c>
      <c r="B70" s="6">
        <v>95.727619464778897</v>
      </c>
      <c r="C70" s="6">
        <v>-1.1662587594545601E-2</v>
      </c>
      <c r="E70" s="23">
        <f>'To Be Deleted'!D87</f>
        <v>91.822861536300096</v>
      </c>
      <c r="F70" s="26">
        <f t="shared" si="5"/>
        <v>-3.5195413413105893E-3</v>
      </c>
      <c r="G70" s="26">
        <f t="shared" si="3"/>
        <v>-4.0790657765901725E-2</v>
      </c>
      <c r="I70" s="27">
        <f t="shared" si="4"/>
        <v>-4.0790657765901725E-2</v>
      </c>
      <c r="J70" s="28"/>
      <c r="L70" s="29"/>
      <c r="M70" s="30"/>
    </row>
    <row r="71" spans="1:13">
      <c r="A71" s="5">
        <v>36595</v>
      </c>
      <c r="B71" s="6">
        <v>95.317937868713699</v>
      </c>
      <c r="C71" s="6">
        <v>-1.0095616523094E-2</v>
      </c>
      <c r="E71" s="23">
        <f>'To Be Deleted'!D88</f>
        <v>91.822826900446628</v>
      </c>
      <c r="F71" s="26">
        <f t="shared" si="5"/>
        <v>-4.2796592911822319E-3</v>
      </c>
      <c r="G71" s="26">
        <f t="shared" si="3"/>
        <v>-3.6670021705787675E-2</v>
      </c>
      <c r="I71" s="27">
        <f t="shared" si="4"/>
        <v>-3.6670021705787675E-2</v>
      </c>
      <c r="J71" s="28"/>
      <c r="L71" s="29"/>
      <c r="M71" s="30"/>
    </row>
    <row r="72" spans="1:13">
      <c r="A72" s="5">
        <v>36596</v>
      </c>
      <c r="B72" s="6">
        <v>94.755091116010604</v>
      </c>
      <c r="C72" s="6">
        <v>-1.05267988697657E-3</v>
      </c>
      <c r="E72" s="23">
        <f>'To Be Deleted'!D89</f>
        <v>91.822627018117046</v>
      </c>
      <c r="F72" s="26">
        <f t="shared" si="5"/>
        <v>-5.9049405105504145E-3</v>
      </c>
      <c r="G72" s="26">
        <f t="shared" si="3"/>
        <v>-3.0949266232518716E-2</v>
      </c>
      <c r="I72" s="27">
        <f t="shared" si="4"/>
        <v>-3.0949266232518716E-2</v>
      </c>
      <c r="J72" s="28"/>
      <c r="L72" s="29"/>
      <c r="M72" s="30"/>
    </row>
    <row r="73" spans="1:13">
      <c r="A73" s="5">
        <v>36597</v>
      </c>
      <c r="B73" s="6">
        <v>95.2140767947961</v>
      </c>
      <c r="C73" s="6">
        <v>5.1202215813371697E-3</v>
      </c>
      <c r="E73" s="23">
        <f>'To Be Deleted'!D90</f>
        <v>91.822490574174623</v>
      </c>
      <c r="F73" s="26">
        <f t="shared" si="5"/>
        <v>4.8439157556563368E-3</v>
      </c>
      <c r="G73" s="26">
        <f t="shared" si="3"/>
        <v>-3.5622717972497706E-2</v>
      </c>
      <c r="I73" s="27">
        <f t="shared" si="4"/>
        <v>-3.5622717972497706E-2</v>
      </c>
      <c r="J73" s="28"/>
      <c r="L73" s="29"/>
      <c r="M73" s="30"/>
    </row>
    <row r="74" spans="1:13">
      <c r="A74" s="5">
        <v>36598</v>
      </c>
      <c r="B74" s="6">
        <v>96.094360287251206</v>
      </c>
      <c r="C74" s="6">
        <v>1.40772776372054E-2</v>
      </c>
      <c r="E74" s="23">
        <f>'To Be Deleted'!D91</f>
        <v>91.82229259012334</v>
      </c>
      <c r="F74" s="26">
        <f t="shared" si="5"/>
        <v>9.2453082788617452E-3</v>
      </c>
      <c r="G74" s="26">
        <f t="shared" si="3"/>
        <v>-4.4449887394046865E-2</v>
      </c>
      <c r="I74" s="27">
        <f t="shared" si="4"/>
        <v>-4.4449887394046865E-2</v>
      </c>
      <c r="J74" s="28"/>
      <c r="L74" s="29"/>
      <c r="M74" s="30"/>
    </row>
    <row r="75" spans="1:13">
      <c r="A75" s="5">
        <v>36599</v>
      </c>
      <c r="B75" s="6">
        <v>96.688464929323203</v>
      </c>
      <c r="C75" s="6">
        <v>-1.6876963310470599E-2</v>
      </c>
      <c r="E75" s="23">
        <f>'To Be Deleted'!D92</f>
        <v>91.822976793279921</v>
      </c>
      <c r="F75" s="26">
        <f t="shared" si="5"/>
        <v>6.1825131079083391E-3</v>
      </c>
      <c r="G75" s="26">
        <f t="shared" si="3"/>
        <v>-5.0328510024243441E-2</v>
      </c>
      <c r="I75" s="27">
        <f t="shared" si="4"/>
        <v>-5.0328510024243441E-2</v>
      </c>
      <c r="J75" s="28"/>
      <c r="L75" s="29"/>
      <c r="M75" s="30"/>
    </row>
    <row r="76" spans="1:13">
      <c r="A76" s="5">
        <v>36600</v>
      </c>
      <c r="B76" s="6">
        <v>95.690127781849398</v>
      </c>
      <c r="C76" s="6">
        <v>1.47123399263466E-2</v>
      </c>
      <c r="E76" s="23">
        <f>'To Be Deleted'!D93</f>
        <v>91.82227855289905</v>
      </c>
      <c r="F76" s="26">
        <f t="shared" si="5"/>
        <v>-1.0325297316526474E-2</v>
      </c>
      <c r="G76" s="26">
        <f t="shared" si="3"/>
        <v>-4.042094874684006E-2</v>
      </c>
      <c r="I76" s="27">
        <f t="shared" si="4"/>
        <v>-4.042094874684006E-2</v>
      </c>
      <c r="J76" s="28"/>
      <c r="L76" s="29"/>
      <c r="M76" s="30"/>
    </row>
    <row r="77" spans="1:13">
      <c r="A77" s="5">
        <v>36601</v>
      </c>
      <c r="B77" s="6">
        <v>97.009997316308699</v>
      </c>
      <c r="C77" s="6">
        <v>1.63646290744324E-2</v>
      </c>
      <c r="E77" s="23">
        <f>'To Be Deleted'!D94</f>
        <v>91.822242031200688</v>
      </c>
      <c r="F77" s="26">
        <f t="shared" si="5"/>
        <v>1.3793163046749058E-2</v>
      </c>
      <c r="G77" s="26">
        <f t="shared" si="3"/>
        <v>-5.3471721724281454E-2</v>
      </c>
      <c r="I77" s="27">
        <f t="shared" si="4"/>
        <v>-5.3471721724281454E-2</v>
      </c>
      <c r="J77" s="28"/>
      <c r="L77" s="29"/>
      <c r="M77" s="30"/>
    </row>
    <row r="78" spans="1:13">
      <c r="A78" s="5">
        <v>36602</v>
      </c>
      <c r="B78" s="6">
        <v>98.243857981751901</v>
      </c>
      <c r="C78" s="6">
        <v>-4.6139493621891303E-3</v>
      </c>
      <c r="E78" s="23">
        <f>'To Be Deleted'!D95</f>
        <v>91.822705735337749</v>
      </c>
      <c r="F78" s="26">
        <f t="shared" si="5"/>
        <v>1.2718902170671167E-2</v>
      </c>
      <c r="G78" s="26">
        <f t="shared" si="3"/>
        <v>-6.5359910076403252E-2</v>
      </c>
      <c r="I78" s="27">
        <f t="shared" si="4"/>
        <v>-6.5359910076403252E-2</v>
      </c>
      <c r="J78" s="28"/>
      <c r="L78" s="29"/>
      <c r="M78" s="30"/>
    </row>
    <row r="79" spans="1:13">
      <c r="A79" s="5">
        <v>36603</v>
      </c>
      <c r="B79" s="6">
        <v>97.5766122103621</v>
      </c>
      <c r="C79" s="6">
        <v>-2.0136227015649902E-3</v>
      </c>
      <c r="E79" s="23">
        <f>'To Be Deleted'!D96</f>
        <v>91.822648258505666</v>
      </c>
      <c r="F79" s="26">
        <f t="shared" si="5"/>
        <v>-6.7917301406642374E-3</v>
      </c>
      <c r="G79" s="26">
        <f t="shared" si="3"/>
        <v>-5.8967840114403487E-2</v>
      </c>
      <c r="I79" s="27">
        <f t="shared" si="4"/>
        <v>-5.8967840114403487E-2</v>
      </c>
      <c r="J79" s="28"/>
      <c r="L79" s="29"/>
      <c r="M79" s="30"/>
    </row>
    <row r="80" spans="1:13">
      <c r="A80" s="5">
        <v>36604</v>
      </c>
      <c r="B80" s="6">
        <v>98.388511560131306</v>
      </c>
      <c r="C80" s="6">
        <v>-5.7181673028237302E-3</v>
      </c>
      <c r="E80" s="23">
        <f>'To Be Deleted'!D97</f>
        <v>91.822730142636317</v>
      </c>
      <c r="F80" s="26">
        <f t="shared" si="5"/>
        <v>8.3206347441009722E-3</v>
      </c>
      <c r="G80" s="26">
        <f t="shared" si="3"/>
        <v>-6.6733141447225183E-2</v>
      </c>
      <c r="I80" s="27">
        <f t="shared" si="4"/>
        <v>-6.6733141447225183E-2</v>
      </c>
      <c r="J80" s="28"/>
      <c r="L80" s="29"/>
      <c r="M80" s="30"/>
    </row>
    <row r="81" spans="1:13">
      <c r="A81" s="5">
        <v>36605</v>
      </c>
      <c r="B81" s="6">
        <v>98.239192722162898</v>
      </c>
      <c r="C81" s="6">
        <v>-6.0329911474198902E-3</v>
      </c>
      <c r="E81" s="23">
        <f>'To Be Deleted'!D98</f>
        <v>91.822737101407114</v>
      </c>
      <c r="F81" s="26">
        <f t="shared" si="5"/>
        <v>-1.5176450542922434E-3</v>
      </c>
      <c r="G81" s="26">
        <f t="shared" si="3"/>
        <v>-6.5312964610538538E-2</v>
      </c>
      <c r="I81" s="27">
        <f t="shared" si="4"/>
        <v>-6.5312964610538538E-2</v>
      </c>
      <c r="J81" s="28"/>
      <c r="L81" s="29"/>
      <c r="M81" s="30"/>
    </row>
    <row r="82" spans="1:13">
      <c r="A82" s="5">
        <v>36606</v>
      </c>
      <c r="B82" s="6">
        <v>97.863697881119705</v>
      </c>
      <c r="C82" s="6">
        <v>-1.3393892210972499E-2</v>
      </c>
      <c r="E82" s="23">
        <f>'To Be Deleted'!D99</f>
        <v>91.822899804532398</v>
      </c>
      <c r="F82" s="26">
        <f t="shared" si="5"/>
        <v>-3.8222508821418688E-3</v>
      </c>
      <c r="G82" s="26">
        <f t="shared" si="3"/>
        <v>-6.1725857352122548E-2</v>
      </c>
      <c r="I82" s="27">
        <f t="shared" si="4"/>
        <v>-6.1725857352122548E-2</v>
      </c>
      <c r="J82" s="28"/>
      <c r="L82" s="29"/>
      <c r="M82" s="30"/>
    </row>
    <row r="83" spans="1:13">
      <c r="A83" s="5">
        <v>36607</v>
      </c>
      <c r="B83" s="6">
        <v>96.559176439321604</v>
      </c>
      <c r="C83" s="6">
        <v>-1.6896529203538301E-2</v>
      </c>
      <c r="E83" s="23">
        <f>'To Be Deleted'!D100</f>
        <v>91.822977225758493</v>
      </c>
      <c r="F83" s="26">
        <f t="shared" si="5"/>
        <v>-1.3329983130034324E-2</v>
      </c>
      <c r="G83" s="26">
        <f t="shared" si="3"/>
        <v>-4.9053117531375756E-2</v>
      </c>
      <c r="I83" s="27">
        <f t="shared" si="4"/>
        <v>-4.9053117531375756E-2</v>
      </c>
      <c r="J83" s="28"/>
      <c r="L83" s="29"/>
      <c r="M83" s="30"/>
    </row>
    <row r="84" spans="1:13">
      <c r="A84" s="5">
        <v>36608</v>
      </c>
      <c r="B84" s="6">
        <v>95.566359295996193</v>
      </c>
      <c r="C84" s="6">
        <v>-1.9932733927413302E-3</v>
      </c>
      <c r="E84" s="23">
        <f>'To Be Deleted'!D101</f>
        <v>91.822647808710713</v>
      </c>
      <c r="F84" s="26">
        <f t="shared" si="5"/>
        <v>-1.0281955376341712E-2</v>
      </c>
      <c r="G84" s="26">
        <f t="shared" si="3"/>
        <v>-3.917500416303684E-2</v>
      </c>
      <c r="I84" s="27">
        <f t="shared" si="4"/>
        <v>-3.917500416303684E-2</v>
      </c>
      <c r="J84" s="28"/>
      <c r="L84" s="29"/>
      <c r="M84" s="30"/>
    </row>
    <row r="85" spans="1:13">
      <c r="A85" s="5">
        <v>36609</v>
      </c>
      <c r="B85" s="6">
        <v>95.741566130593398</v>
      </c>
      <c r="C85" s="6">
        <v>2.5777258546505798E-3</v>
      </c>
      <c r="E85" s="23">
        <f>'To Be Deleted'!D102</f>
        <v>91.822546772729268</v>
      </c>
      <c r="F85" s="26">
        <f t="shared" si="5"/>
        <v>1.8333526137010146E-3</v>
      </c>
      <c r="G85" s="26">
        <f t="shared" si="3"/>
        <v>-4.093693863575594E-2</v>
      </c>
      <c r="I85" s="27">
        <f t="shared" si="4"/>
        <v>-4.093693863575594E-2</v>
      </c>
      <c r="J85" s="28"/>
      <c r="L85" s="29"/>
      <c r="M85" s="30"/>
    </row>
    <row r="86" spans="1:13">
      <c r="A86" s="5">
        <v>36610</v>
      </c>
      <c r="B86" s="6">
        <v>96.043008665302594</v>
      </c>
      <c r="C86" s="6">
        <v>1.82882071507488E-2</v>
      </c>
      <c r="E86" s="23">
        <f>'To Be Deleted'!D103</f>
        <v>91.822199513014127</v>
      </c>
      <c r="F86" s="26">
        <f t="shared" si="5"/>
        <v>3.1485022325415295E-3</v>
      </c>
      <c r="G86" s="26">
        <f t="shared" si="3"/>
        <v>-4.3940560750891464E-2</v>
      </c>
      <c r="I86" s="27">
        <f t="shared" si="4"/>
        <v>-4.3940560750891464E-2</v>
      </c>
      <c r="J86" s="28"/>
      <c r="L86" s="29"/>
      <c r="M86" s="30"/>
    </row>
    <row r="87" spans="1:13">
      <c r="A87" s="5">
        <v>36611</v>
      </c>
      <c r="B87" s="6">
        <v>97.605441895671305</v>
      </c>
      <c r="C87" s="6">
        <v>-1.0010015450142301E-2</v>
      </c>
      <c r="E87" s="23">
        <f>'To Be Deleted'!D104</f>
        <v>91.82282500834647</v>
      </c>
      <c r="F87" s="26">
        <f t="shared" si="5"/>
        <v>1.6268057946972361E-2</v>
      </c>
      <c r="G87" s="26">
        <f t="shared" si="3"/>
        <v>-5.9242350552218118E-2</v>
      </c>
      <c r="I87" s="27">
        <f t="shared" si="4"/>
        <v>-5.9242350552218118E-2</v>
      </c>
      <c r="J87" s="28"/>
      <c r="L87" s="29"/>
      <c r="M87" s="30"/>
    </row>
    <row r="88" spans="1:13">
      <c r="A88" s="5">
        <v>36612</v>
      </c>
      <c r="B88" s="6">
        <v>97.597273633756899</v>
      </c>
      <c r="C88" s="6">
        <v>-2.09169121334601E-2</v>
      </c>
      <c r="E88" s="23">
        <f>'To Be Deleted'!D105</f>
        <v>91.823066091083788</v>
      </c>
      <c r="F88" s="26">
        <f t="shared" si="5"/>
        <v>-8.3686542018190176E-5</v>
      </c>
      <c r="G88" s="26">
        <f t="shared" si="3"/>
        <v>-5.916868436858233E-2</v>
      </c>
      <c r="I88" s="27">
        <f t="shared" si="4"/>
        <v>-5.916868436858233E-2</v>
      </c>
      <c r="J88" s="28"/>
      <c r="L88" s="29"/>
      <c r="M88" s="30"/>
    </row>
    <row r="89" spans="1:13">
      <c r="A89" s="5">
        <v>36613</v>
      </c>
      <c r="B89" s="6">
        <v>96.100859110904295</v>
      </c>
      <c r="C89" s="6">
        <v>1.46559705912633E-3</v>
      </c>
      <c r="E89" s="23">
        <f>'To Be Deleted'!D106</f>
        <v>91.822571354886975</v>
      </c>
      <c r="F89" s="26">
        <f t="shared" si="5"/>
        <v>-1.5332544313359019E-2</v>
      </c>
      <c r="G89" s="26">
        <f t="shared" si="3"/>
        <v>-4.4517315658266408E-2</v>
      </c>
      <c r="I89" s="27">
        <f t="shared" si="4"/>
        <v>-4.4517315658266408E-2</v>
      </c>
      <c r="J89" s="28"/>
      <c r="L89" s="29"/>
      <c r="M89" s="30"/>
    </row>
    <row r="90" spans="1:13">
      <c r="A90" s="5">
        <v>36614</v>
      </c>
      <c r="B90" s="6">
        <v>96.069916614011106</v>
      </c>
      <c r="C90" s="6">
        <v>-4.66351101873623E-3</v>
      </c>
      <c r="E90" s="23">
        <f>'To Be Deleted'!D107</f>
        <v>91.822706830833582</v>
      </c>
      <c r="F90" s="26">
        <f t="shared" si="5"/>
        <v>-3.2197939934626793E-4</v>
      </c>
      <c r="G90" s="26">
        <f t="shared" si="3"/>
        <v>-4.4211463402531181E-2</v>
      </c>
      <c r="I90" s="27">
        <f t="shared" si="4"/>
        <v>-4.4211463402531181E-2</v>
      </c>
      <c r="J90" s="28"/>
      <c r="L90" s="29"/>
      <c r="M90" s="30"/>
    </row>
    <row r="91" spans="1:13">
      <c r="A91" s="5">
        <v>36615</v>
      </c>
      <c r="B91" s="6">
        <v>95.674648835738196</v>
      </c>
      <c r="C91" s="6">
        <v>3.56223007307108E-3</v>
      </c>
      <c r="E91" s="23">
        <f>'To Be Deleted'!D108</f>
        <v>91.822525011546531</v>
      </c>
      <c r="F91" s="26">
        <f t="shared" si="5"/>
        <v>-4.11437619812884E-3</v>
      </c>
      <c r="G91" s="26">
        <f t="shared" si="3"/>
        <v>-4.0261001074816775E-2</v>
      </c>
      <c r="I91" s="27">
        <f t="shared" si="4"/>
        <v>-4.0261001074816775E-2</v>
      </c>
      <c r="J91" s="28"/>
      <c r="L91" s="29"/>
      <c r="M91" s="30"/>
    </row>
    <row r="92" spans="1:13">
      <c r="A92" s="5">
        <v>36616</v>
      </c>
      <c r="B92" s="6">
        <v>95.493956939689994</v>
      </c>
      <c r="C92" s="6">
        <v>-3.9787973307525001E-3</v>
      </c>
      <c r="E92" s="23">
        <f>'To Be Deleted'!D109</f>
        <v>91.822691696129823</v>
      </c>
      <c r="F92" s="26">
        <f t="shared" si="5"/>
        <v>-1.888607883562012E-3</v>
      </c>
      <c r="G92" s="26">
        <f t="shared" si="3"/>
        <v>-3.8443006996354452E-2</v>
      </c>
      <c r="I92" s="27">
        <f t="shared" si="4"/>
        <v>-3.8443006996354452E-2</v>
      </c>
      <c r="J92" s="28"/>
      <c r="L92" s="29"/>
      <c r="M92" s="30"/>
    </row>
    <row r="93" spans="1:13">
      <c r="A93" s="5">
        <v>36617</v>
      </c>
      <c r="B93" s="6">
        <v>94.953524751481893</v>
      </c>
      <c r="C93" s="6">
        <v>-1.2592235156092301E-2</v>
      </c>
      <c r="E93" s="23">
        <f>'To Be Deleted'!D110</f>
        <v>91.822882084947921</v>
      </c>
      <c r="F93" s="26">
        <f t="shared" si="5"/>
        <v>-5.6593339047560373E-3</v>
      </c>
      <c r="G93" s="26">
        <f t="shared" si="3"/>
        <v>-3.2971590491437087E-2</v>
      </c>
      <c r="I93" s="27">
        <f t="shared" si="4"/>
        <v>-3.2971590491437087E-2</v>
      </c>
      <c r="J93" s="28"/>
      <c r="L93" s="29"/>
      <c r="M93" s="30"/>
    </row>
    <row r="94" spans="1:13">
      <c r="A94" s="5">
        <v>36618</v>
      </c>
      <c r="B94" s="6">
        <v>93.906576533768501</v>
      </c>
      <c r="C94" s="6">
        <v>-6.8887869244536699E-3</v>
      </c>
      <c r="E94" s="23">
        <f>'To Be Deleted'!D111</f>
        <v>91.822756017657497</v>
      </c>
      <c r="F94" s="26">
        <f t="shared" si="5"/>
        <v>-1.1025901570831928E-2</v>
      </c>
      <c r="G94" s="26">
        <f t="shared" si="3"/>
        <v>-2.2193868328489165E-2</v>
      </c>
      <c r="I94" s="27">
        <f t="shared" si="4"/>
        <v>-2.2193868328489165E-2</v>
      </c>
      <c r="J94" s="28"/>
      <c r="L94" s="29"/>
      <c r="M94" s="30"/>
    </row>
    <row r="95" spans="1:13">
      <c r="A95" s="5">
        <v>36619</v>
      </c>
      <c r="B95" s="6">
        <v>93.131251780927101</v>
      </c>
      <c r="C95" s="6">
        <v>8.0263045024741592E-3</v>
      </c>
      <c r="E95" s="23">
        <f>'To Be Deleted'!D112</f>
        <v>91.822426338998852</v>
      </c>
      <c r="F95" s="26">
        <f t="shared" si="5"/>
        <v>-8.2563413709645251E-3</v>
      </c>
      <c r="G95" s="26">
        <f t="shared" si="3"/>
        <v>-1.4052299463292115E-2</v>
      </c>
      <c r="I95" s="27">
        <f t="shared" si="4"/>
        <v>-1.4052299463292115E-2</v>
      </c>
      <c r="J95" s="28"/>
      <c r="L95" s="29"/>
      <c r="M95" s="30"/>
    </row>
    <row r="96" spans="1:13">
      <c r="A96" s="5">
        <v>36620</v>
      </c>
      <c r="B96" s="6">
        <v>93.4574835124386</v>
      </c>
      <c r="C96" s="6">
        <v>2.7239104064855401E-3</v>
      </c>
      <c r="E96" s="23">
        <f>'To Be Deleted'!D113</f>
        <v>91.822543541510257</v>
      </c>
      <c r="F96" s="26">
        <f t="shared" si="5"/>
        <v>3.5029243704239499E-3</v>
      </c>
      <c r="G96" s="26">
        <f t="shared" si="3"/>
        <v>-1.749100743105628E-2</v>
      </c>
      <c r="I96" s="27">
        <f t="shared" si="4"/>
        <v>-1.749100743105628E-2</v>
      </c>
      <c r="J96" s="28"/>
      <c r="L96" s="29"/>
      <c r="M96" s="30"/>
    </row>
    <row r="97" spans="1:13">
      <c r="A97" s="5">
        <v>36621</v>
      </c>
      <c r="B97" s="6">
        <v>93.7412773008854</v>
      </c>
      <c r="C97" s="6">
        <v>-9.6917649865224092E-3</v>
      </c>
      <c r="E97" s="23">
        <f>'To Be Deleted'!D114</f>
        <v>91.822817973834717</v>
      </c>
      <c r="F97" s="26">
        <f t="shared" si="5"/>
        <v>3.0366084959801997E-3</v>
      </c>
      <c r="G97" s="26">
        <f t="shared" si="3"/>
        <v>-2.046981162755241E-2</v>
      </c>
      <c r="I97" s="27">
        <f t="shared" si="4"/>
        <v>-2.046981162755241E-2</v>
      </c>
      <c r="J97" s="28"/>
      <c r="L97" s="29"/>
      <c r="M97" s="30"/>
    </row>
    <row r="98" spans="1:13">
      <c r="A98" s="5">
        <v>36622</v>
      </c>
      <c r="B98" s="6">
        <v>93.856123806899404</v>
      </c>
      <c r="C98" s="6">
        <v>8.7196812198088499E-3</v>
      </c>
      <c r="E98" s="23">
        <f>'To Be Deleted'!D115</f>
        <v>91.822411012810122</v>
      </c>
      <c r="F98" s="26">
        <f t="shared" si="5"/>
        <v>1.2251433874255445E-3</v>
      </c>
      <c r="G98" s="26">
        <f t="shared" si="3"/>
        <v>-2.1662948303476332E-2</v>
      </c>
      <c r="I98" s="27">
        <f t="shared" si="4"/>
        <v>-2.1662948303476332E-2</v>
      </c>
      <c r="J98" s="28"/>
      <c r="L98" s="29"/>
      <c r="M98" s="30"/>
    </row>
    <row r="99" spans="1:13">
      <c r="A99" s="5">
        <v>36623</v>
      </c>
      <c r="B99" s="6">
        <v>93.860649182804593</v>
      </c>
      <c r="C99" s="6">
        <v>-1.44635944279641E-2</v>
      </c>
      <c r="E99" s="23">
        <f>'To Be Deleted'!D116</f>
        <v>91.822923448905868</v>
      </c>
      <c r="F99" s="26">
        <f t="shared" si="5"/>
        <v>4.8216096314604079E-5</v>
      </c>
      <c r="G99" s="26">
        <f t="shared" si="3"/>
        <v>-2.1712260338659434E-2</v>
      </c>
      <c r="I99" s="27">
        <f t="shared" si="4"/>
        <v>-2.1712260338659434E-2</v>
      </c>
      <c r="J99" s="28"/>
      <c r="L99" s="29"/>
      <c r="M99" s="30"/>
    </row>
    <row r="100" spans="1:13">
      <c r="A100" s="5">
        <v>36624</v>
      </c>
      <c r="B100" s="6">
        <v>92.922049854474096</v>
      </c>
      <c r="C100" s="6">
        <v>-5.3648126391252901E-3</v>
      </c>
      <c r="E100" s="23">
        <f>'To Be Deleted'!D117</f>
        <v>91.822722332191958</v>
      </c>
      <c r="F100" s="26">
        <f t="shared" si="5"/>
        <v>-9.999923679437429E-3</v>
      </c>
      <c r="G100" s="26">
        <f t="shared" si="3"/>
        <v>-1.1832389125582717E-2</v>
      </c>
      <c r="I100" s="27">
        <f t="shared" si="4"/>
        <v>-1.1832389125582717E-2</v>
      </c>
      <c r="J100" s="28"/>
      <c r="L100" s="29"/>
      <c r="M100" s="30"/>
    </row>
    <row r="101" spans="1:13">
      <c r="A101" s="5">
        <v>36625</v>
      </c>
      <c r="B101" s="6">
        <v>91.206943462972006</v>
      </c>
      <c r="C101" s="6">
        <v>1.9792051631423199E-3</v>
      </c>
      <c r="E101" s="23">
        <f>'To Be Deleted'!D118</f>
        <v>91.822560002249162</v>
      </c>
      <c r="F101" s="26">
        <f t="shared" si="5"/>
        <v>-1.8457474777925482E-2</v>
      </c>
      <c r="G101" s="26">
        <f t="shared" si="3"/>
        <v>6.7534567054306658E-3</v>
      </c>
      <c r="I101" s="27">
        <f t="shared" si="4"/>
        <v>6.7534567054306658E-3</v>
      </c>
      <c r="J101" s="28"/>
      <c r="L101" s="29"/>
      <c r="M101" s="30"/>
    </row>
    <row r="102" spans="1:13">
      <c r="A102" s="5">
        <v>36626</v>
      </c>
      <c r="B102" s="6">
        <v>91.209117685924994</v>
      </c>
      <c r="C102" s="6">
        <v>-1.3656398139253701E-2</v>
      </c>
      <c r="E102" s="23">
        <f>'To Be Deleted'!D119</f>
        <v>91.82290560688385</v>
      </c>
      <c r="F102" s="26">
        <f t="shared" si="5"/>
        <v>2.3838349038310158E-5</v>
      </c>
      <c r="G102" s="26">
        <f t="shared" si="3"/>
        <v>6.7290430607305383E-3</v>
      </c>
      <c r="I102" s="27">
        <f t="shared" si="4"/>
        <v>6.7290430607305383E-3</v>
      </c>
      <c r="J102" s="28"/>
      <c r="L102" s="29"/>
      <c r="M102" s="30"/>
    </row>
    <row r="103" spans="1:13">
      <c r="A103" s="5">
        <v>36627</v>
      </c>
      <c r="B103" s="6">
        <v>90.666039291225999</v>
      </c>
      <c r="C103" s="6">
        <v>-1.1944443828385399E-2</v>
      </c>
      <c r="E103" s="23">
        <f>'To Be Deleted'!D120</f>
        <v>91.822867766364823</v>
      </c>
      <c r="F103" s="26">
        <f t="shared" si="5"/>
        <v>-5.9542116893298302E-3</v>
      </c>
      <c r="G103" s="26">
        <f t="shared" si="3"/>
        <v>1.2756275069390047E-2</v>
      </c>
      <c r="I103" s="27">
        <f t="shared" si="4"/>
        <v>1.2756275069390047E-2</v>
      </c>
      <c r="J103" s="28"/>
      <c r="L103" s="29"/>
      <c r="M103" s="30"/>
    </row>
    <row r="104" spans="1:13">
      <c r="A104" s="5">
        <v>36628</v>
      </c>
      <c r="B104" s="6">
        <v>89.867804725993906</v>
      </c>
      <c r="C104" s="6">
        <v>1.5934542649579601E-4</v>
      </c>
      <c r="E104" s="23">
        <f>'To Be Deleted'!D121</f>
        <v>91.822600227877004</v>
      </c>
      <c r="F104" s="26">
        <f t="shared" si="5"/>
        <v>-8.8041186255870818E-3</v>
      </c>
      <c r="G104" s="26">
        <f t="shared" si="3"/>
        <v>2.1752136068423373E-2</v>
      </c>
      <c r="I104" s="27">
        <f t="shared" si="4"/>
        <v>2.1752136068423373E-2</v>
      </c>
      <c r="J104" s="28"/>
      <c r="L104" s="29"/>
      <c r="M104" s="30"/>
    </row>
    <row r="105" spans="1:13">
      <c r="A105" s="5">
        <v>36629</v>
      </c>
      <c r="B105" s="6">
        <v>89.885422308904296</v>
      </c>
      <c r="C105" s="6">
        <v>-8.0043462366523603E-4</v>
      </c>
      <c r="E105" s="23">
        <f>'To Be Deleted'!D122</f>
        <v>91.822621442564227</v>
      </c>
      <c r="F105" s="26">
        <f t="shared" si="5"/>
        <v>1.9603887025064842E-4</v>
      </c>
      <c r="G105" s="26">
        <f t="shared" si="3"/>
        <v>2.1552292107049308E-2</v>
      </c>
      <c r="I105" s="27">
        <f t="shared" si="4"/>
        <v>2.1552292107049308E-2</v>
      </c>
      <c r="J105" s="28"/>
      <c r="L105" s="29"/>
      <c r="M105" s="30"/>
    </row>
    <row r="106" spans="1:13">
      <c r="A106" s="5">
        <v>36630</v>
      </c>
      <c r="B106" s="6">
        <v>89.472874709663998</v>
      </c>
      <c r="C106" s="6">
        <v>-2.5080271315594499E-3</v>
      </c>
      <c r="E106" s="23">
        <f>'To Be Deleted'!D123</f>
        <v>91.822659186671288</v>
      </c>
      <c r="F106" s="26">
        <f t="shared" si="5"/>
        <v>-4.5897053008497708E-3</v>
      </c>
      <c r="G106" s="26">
        <f t="shared" si="3"/>
        <v>2.6263311259786454E-2</v>
      </c>
      <c r="I106" s="27">
        <f t="shared" si="4"/>
        <v>2.6263311259786454E-2</v>
      </c>
      <c r="J106" s="28"/>
      <c r="L106" s="29"/>
      <c r="M106" s="30"/>
    </row>
    <row r="107" spans="1:13">
      <c r="A107" s="5">
        <v>36631</v>
      </c>
      <c r="B107" s="6">
        <v>89.005958292930799</v>
      </c>
      <c r="C107" s="6">
        <v>-5.6514289398860596E-3</v>
      </c>
      <c r="E107" s="23">
        <f>'To Be Deleted'!D124</f>
        <v>91.822728667471779</v>
      </c>
      <c r="F107" s="26">
        <f t="shared" si="5"/>
        <v>-5.2185248126689135E-3</v>
      </c>
      <c r="G107" s="26">
        <f t="shared" si="3"/>
        <v>3.1648321554616179E-2</v>
      </c>
      <c r="I107" s="27">
        <f t="shared" si="4"/>
        <v>3.1648321554616179E-2</v>
      </c>
      <c r="J107" s="28"/>
      <c r="L107" s="29"/>
      <c r="M107" s="30"/>
    </row>
    <row r="108" spans="1:13">
      <c r="A108" s="5">
        <v>36632</v>
      </c>
      <c r="B108" s="6">
        <v>88.108276279675707</v>
      </c>
      <c r="C108" s="6">
        <v>-1.10267193961289E-2</v>
      </c>
      <c r="E108" s="23">
        <f>'To Be Deleted'!D125</f>
        <v>91.82284748126223</v>
      </c>
      <c r="F108" s="26">
        <f t="shared" si="5"/>
        <v>-1.0085639551238786E-2</v>
      </c>
      <c r="G108" s="26">
        <f t="shared" si="3"/>
        <v>4.2158359469801142E-2</v>
      </c>
      <c r="I108" s="27">
        <f t="shared" si="4"/>
        <v>4.2158359469801142E-2</v>
      </c>
      <c r="J108" s="28"/>
      <c r="L108" s="29"/>
      <c r="M108" s="30"/>
    </row>
    <row r="109" spans="1:13">
      <c r="A109" s="5">
        <v>36633</v>
      </c>
      <c r="B109" s="6">
        <v>87.126183401332199</v>
      </c>
      <c r="C109" s="6">
        <v>-7.8228244080218792E-3</v>
      </c>
      <c r="E109" s="23">
        <f>'To Be Deleted'!D126</f>
        <v>91.822776663338828</v>
      </c>
      <c r="F109" s="26">
        <f t="shared" si="5"/>
        <v>-1.1146431638568455E-2</v>
      </c>
      <c r="G109" s="26">
        <f t="shared" si="3"/>
        <v>5.389594540071798E-2</v>
      </c>
      <c r="I109" s="27">
        <f t="shared" si="4"/>
        <v>5.389594540071798E-2</v>
      </c>
      <c r="J109" s="28"/>
      <c r="L109" s="29"/>
      <c r="M109" s="30"/>
    </row>
    <row r="110" spans="1:13">
      <c r="A110" s="5">
        <v>36634</v>
      </c>
      <c r="B110" s="6">
        <v>85.962390082365005</v>
      </c>
      <c r="C110" s="6">
        <v>3.0416862063721399E-2</v>
      </c>
      <c r="E110" s="23">
        <f>'To Be Deleted'!D127</f>
        <v>91.82193142490334</v>
      </c>
      <c r="F110" s="26">
        <f t="shared" si="5"/>
        <v>-1.3357561108884738E-2</v>
      </c>
      <c r="G110" s="26">
        <f t="shared" si="3"/>
        <v>6.8173442468441259E-2</v>
      </c>
      <c r="I110" s="27">
        <f t="shared" si="4"/>
        <v>6.8173442468441259E-2</v>
      </c>
      <c r="J110" s="28"/>
      <c r="L110" s="29"/>
      <c r="M110" s="30"/>
    </row>
    <row r="111" spans="1:13">
      <c r="A111" s="5">
        <v>36635</v>
      </c>
      <c r="B111" s="6">
        <v>87.764763981431202</v>
      </c>
      <c r="C111" s="6">
        <v>-6.2608122104577096E-3</v>
      </c>
      <c r="E111" s="23">
        <f>'To Be Deleted'!D128</f>
        <v>91.822742137094821</v>
      </c>
      <c r="F111" s="26">
        <f t="shared" si="5"/>
        <v>2.0967005423409579E-2</v>
      </c>
      <c r="G111" s="26">
        <f t="shared" si="3"/>
        <v>4.6231616479426474E-2</v>
      </c>
      <c r="I111" s="27">
        <f t="shared" si="4"/>
        <v>4.6231616479426474E-2</v>
      </c>
      <c r="J111" s="28"/>
      <c r="L111" s="29"/>
      <c r="M111" s="30"/>
    </row>
    <row r="112" spans="1:13">
      <c r="A112" s="5">
        <v>36636</v>
      </c>
      <c r="B112" s="6">
        <v>87.844227858215902</v>
      </c>
      <c r="C112" s="6">
        <v>1.5059009128619299E-2</v>
      </c>
      <c r="E112" s="23">
        <f>'To Be Deleted'!D129</f>
        <v>91.822270890228111</v>
      </c>
      <c r="F112" s="26">
        <f t="shared" si="5"/>
        <v>9.0541890822509361E-4</v>
      </c>
      <c r="G112" s="26">
        <f t="shared" si="3"/>
        <v>4.5290462581029652E-2</v>
      </c>
      <c r="I112" s="27">
        <f t="shared" si="4"/>
        <v>4.5290462581029652E-2</v>
      </c>
      <c r="J112" s="28"/>
      <c r="L112" s="29"/>
      <c r="M112" s="30"/>
    </row>
    <row r="113" spans="1:13">
      <c r="A113" s="5">
        <v>36637</v>
      </c>
      <c r="B113" s="6">
        <v>88.525533274862696</v>
      </c>
      <c r="C113" s="6">
        <v>-5.8733608702504899E-3</v>
      </c>
      <c r="E113" s="23">
        <f>'To Be Deleted'!D130</f>
        <v>91.822733572987872</v>
      </c>
      <c r="F113" s="26">
        <f t="shared" si="5"/>
        <v>7.755835907015402E-3</v>
      </c>
      <c r="G113" s="26">
        <f t="shared" si="3"/>
        <v>3.7240877848364079E-2</v>
      </c>
      <c r="I113" s="27">
        <f t="shared" si="4"/>
        <v>3.7240877848364079E-2</v>
      </c>
      <c r="J113" s="28"/>
      <c r="L113" s="29"/>
      <c r="M113" s="30"/>
    </row>
    <row r="114" spans="1:13">
      <c r="A114" s="5">
        <v>36638</v>
      </c>
      <c r="B114" s="6">
        <v>88.197223451347398</v>
      </c>
      <c r="C114" s="6">
        <v>1.36585291405006E-2</v>
      </c>
      <c r="E114" s="23">
        <f>'To Be Deleted'!D131</f>
        <v>91.822301846013147</v>
      </c>
      <c r="F114" s="26">
        <f t="shared" si="5"/>
        <v>-3.7086455327631791E-3</v>
      </c>
      <c r="G114" s="26">
        <f t="shared" si="3"/>
        <v>4.1102291311800591E-2</v>
      </c>
      <c r="I114" s="27">
        <f t="shared" si="4"/>
        <v>4.1102291311800591E-2</v>
      </c>
      <c r="J114" s="28"/>
      <c r="L114" s="29"/>
      <c r="M114" s="30"/>
    </row>
    <row r="115" spans="1:13">
      <c r="A115" s="5">
        <v>36639</v>
      </c>
      <c r="B115" s="6">
        <v>89.456592718556493</v>
      </c>
      <c r="C115" s="6">
        <v>1.2320448738375201E-2</v>
      </c>
      <c r="E115" s="23">
        <f>'To Be Deleted'!D132</f>
        <v>91.822331422536649</v>
      </c>
      <c r="F115" s="26">
        <f t="shared" si="5"/>
        <v>1.4279012625650357E-2</v>
      </c>
      <c r="G115" s="26">
        <f t="shared" si="3"/>
        <v>2.6447590908117113E-2</v>
      </c>
      <c r="I115" s="27">
        <f t="shared" si="4"/>
        <v>2.6447590908117113E-2</v>
      </c>
      <c r="J115" s="28"/>
      <c r="L115" s="29"/>
      <c r="M115" s="30"/>
    </row>
    <row r="116" spans="1:13">
      <c r="A116" s="5">
        <v>36640</v>
      </c>
      <c r="B116" s="6">
        <v>90.240068975009805</v>
      </c>
      <c r="C116" s="6">
        <v>4.5088923347885003E-3</v>
      </c>
      <c r="E116" s="23">
        <f>'To Be Deleted'!D133</f>
        <v>91.822504086810923</v>
      </c>
      <c r="F116" s="26">
        <f t="shared" si="5"/>
        <v>8.7581723453098968E-3</v>
      </c>
      <c r="G116" s="26">
        <f t="shared" si="3"/>
        <v>1.7538512195838792E-2</v>
      </c>
      <c r="I116" s="27">
        <f t="shared" si="4"/>
        <v>1.7538512195838792E-2</v>
      </c>
      <c r="J116" s="28"/>
      <c r="L116" s="29"/>
      <c r="M116" s="30"/>
    </row>
    <row r="117" spans="1:13">
      <c r="A117" s="5">
        <v>36641</v>
      </c>
      <c r="B117" s="6">
        <v>90.123386705915294</v>
      </c>
      <c r="C117" s="6">
        <v>-6.41409817720613E-3</v>
      </c>
      <c r="E117" s="23">
        <f>'To Be Deleted'!D134</f>
        <v>91.822745525281348</v>
      </c>
      <c r="F117" s="26">
        <f t="shared" si="5"/>
        <v>-1.2930206106870764E-3</v>
      </c>
      <c r="G117" s="26">
        <f t="shared" si="3"/>
        <v>1.8857719464990947E-2</v>
      </c>
      <c r="I117" s="27">
        <f t="shared" si="4"/>
        <v>1.8857719464990947E-2</v>
      </c>
      <c r="J117" s="28"/>
      <c r="L117" s="29"/>
      <c r="M117" s="30"/>
    </row>
    <row r="118" spans="1:13">
      <c r="A118" s="5">
        <v>36642</v>
      </c>
      <c r="B118" s="6">
        <v>89.860621642957099</v>
      </c>
      <c r="C118" s="6">
        <v>-1.3775960333307901E-2</v>
      </c>
      <c r="E118" s="23">
        <f>'To Be Deleted'!D135</f>
        <v>91.822908249650339</v>
      </c>
      <c r="F118" s="26">
        <f t="shared" si="5"/>
        <v>-2.915614609730909E-3</v>
      </c>
      <c r="G118" s="26">
        <f t="shared" si="3"/>
        <v>2.1831238261326328E-2</v>
      </c>
      <c r="I118" s="27">
        <f t="shared" si="4"/>
        <v>2.1831238261326328E-2</v>
      </c>
      <c r="J118" s="28"/>
      <c r="L118" s="29"/>
      <c r="M118" s="30"/>
    </row>
    <row r="119" spans="1:13">
      <c r="A119" s="5">
        <v>36643</v>
      </c>
      <c r="B119" s="6">
        <v>89.392264931821799</v>
      </c>
      <c r="C119" s="6">
        <v>9.6574634792558796E-3</v>
      </c>
      <c r="E119" s="23">
        <f>'To Be Deleted'!D136</f>
        <v>91.822390284355393</v>
      </c>
      <c r="F119" s="26">
        <f t="shared" si="5"/>
        <v>-5.2120350668863622E-3</v>
      </c>
      <c r="G119" s="26">
        <f t="shared" si="3"/>
        <v>2.7190525178701516E-2</v>
      </c>
      <c r="I119" s="27">
        <f t="shared" si="4"/>
        <v>2.7190525178701516E-2</v>
      </c>
      <c r="J119" s="28"/>
      <c r="L119" s="29"/>
      <c r="M119" s="30"/>
    </row>
    <row r="120" spans="1:13">
      <c r="A120" s="5">
        <v>36644</v>
      </c>
      <c r="B120" s="6">
        <v>89.950968559758195</v>
      </c>
      <c r="C120" s="6">
        <v>-1.2840034598049299E-2</v>
      </c>
      <c r="E120" s="23">
        <f>'To Be Deleted'!D137</f>
        <v>91.822887562231656</v>
      </c>
      <c r="F120" s="26">
        <f t="shared" si="5"/>
        <v>6.2500220613328347E-3</v>
      </c>
      <c r="G120" s="26">
        <f t="shared" si="3"/>
        <v>2.0810414248633544E-2</v>
      </c>
      <c r="I120" s="27">
        <f t="shared" si="4"/>
        <v>2.0810414248633544E-2</v>
      </c>
      <c r="J120" s="28"/>
      <c r="L120" s="29"/>
      <c r="M120" s="30"/>
    </row>
    <row r="121" spans="1:13">
      <c r="A121" s="5">
        <v>36645</v>
      </c>
      <c r="B121" s="6">
        <v>89.514139489232093</v>
      </c>
      <c r="C121" s="6">
        <v>-1.27457210042397E-2</v>
      </c>
      <c r="E121" s="23">
        <f>'To Be Deleted'!D138</f>
        <v>91.822885477552575</v>
      </c>
      <c r="F121" s="26">
        <f t="shared" si="5"/>
        <v>-4.8563020223167238E-3</v>
      </c>
      <c r="G121" s="26">
        <f t="shared" si="3"/>
        <v>2.5785062221591153E-2</v>
      </c>
      <c r="I121" s="27">
        <f t="shared" si="4"/>
        <v>2.5785062221591153E-2</v>
      </c>
      <c r="J121" s="28"/>
      <c r="L121" s="29"/>
      <c r="M121" s="30"/>
    </row>
    <row r="122" spans="1:13">
      <c r="A122" s="5">
        <v>36646</v>
      </c>
      <c r="B122" s="6">
        <v>88.193213928724404</v>
      </c>
      <c r="C122" s="6">
        <v>1.52284176220441E-2</v>
      </c>
      <c r="E122" s="23">
        <f>'To Be Deleted'!D139</f>
        <v>91.822267145674132</v>
      </c>
      <c r="F122" s="26">
        <f t="shared" si="5"/>
        <v>-1.4756613514299457E-2</v>
      </c>
      <c r="G122" s="26">
        <f t="shared" si="3"/>
        <v>4.1149046843313102E-2</v>
      </c>
      <c r="I122" s="27">
        <f t="shared" si="4"/>
        <v>4.1149046843313102E-2</v>
      </c>
      <c r="J122" s="28"/>
      <c r="L122" s="29"/>
      <c r="M122" s="30"/>
    </row>
    <row r="123" spans="1:13">
      <c r="A123" s="5">
        <v>36647</v>
      </c>
      <c r="B123" s="6">
        <v>88.517866627420403</v>
      </c>
      <c r="C123" s="6">
        <v>1.46188243124604E-2</v>
      </c>
      <c r="E123" s="23">
        <f>'To Be Deleted'!D140</f>
        <v>91.822280619939818</v>
      </c>
      <c r="F123" s="26">
        <f t="shared" si="5"/>
        <v>3.6811528260935764E-3</v>
      </c>
      <c r="G123" s="26">
        <f t="shared" si="3"/>
        <v>3.733403125415978E-2</v>
      </c>
      <c r="I123" s="27">
        <f t="shared" si="4"/>
        <v>3.733403125415978E-2</v>
      </c>
      <c r="J123" s="28"/>
      <c r="L123" s="29"/>
      <c r="M123" s="30"/>
    </row>
    <row r="124" spans="1:13">
      <c r="A124" s="5">
        <v>36648</v>
      </c>
      <c r="B124" s="6">
        <v>88.276998812793394</v>
      </c>
      <c r="C124" s="6">
        <v>3.7655963199660701E-4</v>
      </c>
      <c r="E124" s="23">
        <f>'To Be Deleted'!D141</f>
        <v>91.822595426640063</v>
      </c>
      <c r="F124" s="26">
        <f t="shared" si="5"/>
        <v>-2.7211208742845467E-3</v>
      </c>
      <c r="G124" s="26">
        <f t="shared" si="3"/>
        <v>4.0165155177151572E-2</v>
      </c>
      <c r="I124" s="27">
        <f t="shared" si="4"/>
        <v>4.0165155177151572E-2</v>
      </c>
      <c r="J124" s="28"/>
      <c r="L124" s="29"/>
      <c r="M124" s="30"/>
    </row>
    <row r="125" spans="1:13">
      <c r="A125" s="5">
        <v>36649</v>
      </c>
      <c r="B125" s="6">
        <v>88.431809588278696</v>
      </c>
      <c r="C125" s="6">
        <v>-2.46197199336427E-3</v>
      </c>
      <c r="E125" s="23">
        <f>'To Be Deleted'!D142</f>
        <v>91.822658168682466</v>
      </c>
      <c r="F125" s="26">
        <f t="shared" si="5"/>
        <v>1.7536932334277138E-3</v>
      </c>
      <c r="G125" s="26">
        <f t="shared" si="3"/>
        <v>3.8345262997900927E-2</v>
      </c>
      <c r="I125" s="27">
        <f t="shared" si="4"/>
        <v>3.8345262997900927E-2</v>
      </c>
      <c r="J125" s="28"/>
      <c r="L125" s="29"/>
      <c r="M125" s="30"/>
    </row>
    <row r="126" spans="1:13">
      <c r="A126" s="5">
        <v>36650</v>
      </c>
      <c r="B126" s="6">
        <v>88.142351498032397</v>
      </c>
      <c r="C126" s="6">
        <v>-6.6429757368969399E-3</v>
      </c>
      <c r="E126" s="23">
        <f>'To Be Deleted'!D143</f>
        <v>91.82275058432154</v>
      </c>
      <c r="F126" s="26">
        <f t="shared" si="5"/>
        <v>-3.2732349546386041E-3</v>
      </c>
      <c r="G126" s="26">
        <f t="shared" si="3"/>
        <v>4.1752625511785824E-2</v>
      </c>
      <c r="I126" s="27">
        <f t="shared" si="4"/>
        <v>4.1752625511785824E-2</v>
      </c>
      <c r="J126" s="28"/>
      <c r="L126" s="29"/>
      <c r="M126" s="30"/>
    </row>
    <row r="127" spans="1:13">
      <c r="A127" s="5">
        <v>36651</v>
      </c>
      <c r="B127" s="6">
        <v>87.285339318937403</v>
      </c>
      <c r="C127" s="6">
        <v>3.513355379275E-3</v>
      </c>
      <c r="E127" s="23">
        <f>'To Be Deleted'!D144</f>
        <v>91.822526091857938</v>
      </c>
      <c r="F127" s="26">
        <f t="shared" si="5"/>
        <v>-9.7230464643789892E-3</v>
      </c>
      <c r="G127" s="26">
        <f t="shared" si="3"/>
        <v>5.1983201936391742E-2</v>
      </c>
      <c r="I127" s="27">
        <f t="shared" si="4"/>
        <v>5.1983201936391742E-2</v>
      </c>
      <c r="J127" s="28"/>
      <c r="L127" s="29"/>
      <c r="M127" s="30"/>
    </row>
    <row r="128" spans="1:13">
      <c r="A128" s="5">
        <v>36652</v>
      </c>
      <c r="B128" s="6">
        <v>88.399728175044402</v>
      </c>
      <c r="C128" s="6">
        <v>-4.8403143225939698E-3</v>
      </c>
      <c r="E128" s="23">
        <f>'To Be Deleted'!D145</f>
        <v>91.8227107388402</v>
      </c>
      <c r="F128" s="26">
        <f t="shared" si="5"/>
        <v>1.2767193950350159E-2</v>
      </c>
      <c r="G128" s="26">
        <f t="shared" si="3"/>
        <v>3.8724214359543999E-2</v>
      </c>
      <c r="I128" s="27">
        <f t="shared" si="4"/>
        <v>3.8724214359543999E-2</v>
      </c>
      <c r="J128" s="28"/>
      <c r="L128" s="29"/>
      <c r="M128" s="30"/>
    </row>
    <row r="129" spans="1:13">
      <c r="A129" s="5">
        <v>36653</v>
      </c>
      <c r="B129" s="6">
        <v>88.756565845775398</v>
      </c>
      <c r="C129" s="6">
        <v>-1.5130872598946601E-2</v>
      </c>
      <c r="E129" s="23">
        <f>'To Be Deleted'!D146</f>
        <v>91.822938198220243</v>
      </c>
      <c r="F129" s="26">
        <f t="shared" si="5"/>
        <v>4.0366376469439559E-3</v>
      </c>
      <c r="G129" s="26">
        <f t="shared" si="3"/>
        <v>3.4546251800868032E-2</v>
      </c>
      <c r="I129" s="27">
        <f t="shared" si="4"/>
        <v>3.4546251800868032E-2</v>
      </c>
      <c r="J129" s="28"/>
      <c r="L129" s="29"/>
      <c r="M129" s="30"/>
    </row>
    <row r="130" spans="1:13">
      <c r="A130" s="5">
        <v>36654</v>
      </c>
      <c r="B130" s="6">
        <v>87.867523207315301</v>
      </c>
      <c r="C130" s="6">
        <v>-7.6353048725386697E-3</v>
      </c>
      <c r="E130" s="23">
        <f>'To Be Deleted'!D147</f>
        <v>91.822772518463879</v>
      </c>
      <c r="F130" s="26">
        <f t="shared" si="5"/>
        <v>-1.0016640797086602E-2</v>
      </c>
      <c r="G130" s="26">
        <f t="shared" ref="G130:G193" si="6">((E131-B130)/B130)</f>
        <v>4.5011231854474039E-2</v>
      </c>
      <c r="I130" s="27">
        <f t="shared" ref="I130:I193" si="7">G130</f>
        <v>4.5011231854474039E-2</v>
      </c>
      <c r="J130" s="28"/>
      <c r="L130" s="29"/>
      <c r="M130" s="30"/>
    </row>
    <row r="131" spans="1:13">
      <c r="A131" s="5">
        <v>36655</v>
      </c>
      <c r="B131" s="6">
        <v>87.899099314248602</v>
      </c>
      <c r="C131" s="6">
        <v>2.4920320955073498E-3</v>
      </c>
      <c r="E131" s="23">
        <f>'To Be Deleted'!D148</f>
        <v>91.822548666878149</v>
      </c>
      <c r="F131" s="26">
        <f t="shared" ref="F131:F194" si="8">((B131-B130)/B130)</f>
        <v>3.5936038459624952E-4</v>
      </c>
      <c r="G131" s="26">
        <f t="shared" si="6"/>
        <v>4.4640455622844383E-2</v>
      </c>
      <c r="I131" s="27">
        <f t="shared" si="7"/>
        <v>4.4640455622844383E-2</v>
      </c>
      <c r="J131" s="28"/>
      <c r="L131" s="29"/>
      <c r="M131" s="30"/>
    </row>
    <row r="132" spans="1:13">
      <c r="A132" s="5">
        <v>36656</v>
      </c>
      <c r="B132" s="6">
        <v>87.740220395659904</v>
      </c>
      <c r="C132" s="6">
        <v>-1.58980860755694E-2</v>
      </c>
      <c r="E132" s="23">
        <f>'To Be Deleted'!D149</f>
        <v>91.822955156474308</v>
      </c>
      <c r="F132" s="26">
        <f t="shared" si="8"/>
        <v>-1.8075147507563085E-3</v>
      </c>
      <c r="G132" s="26">
        <f t="shared" si="6"/>
        <v>4.6530540353896657E-2</v>
      </c>
      <c r="I132" s="27">
        <f t="shared" si="7"/>
        <v>4.6530540353896657E-2</v>
      </c>
      <c r="J132" s="28"/>
      <c r="L132" s="29"/>
      <c r="M132" s="30"/>
    </row>
    <row r="133" spans="1:13">
      <c r="A133" s="5">
        <v>36657</v>
      </c>
      <c r="B133" s="6">
        <v>87.466705979587502</v>
      </c>
      <c r="C133" s="6">
        <v>-9.7952592233129503E-3</v>
      </c>
      <c r="E133" s="23">
        <f>'To Be Deleted'!D150</f>
        <v>91.822820261439944</v>
      </c>
      <c r="F133" s="26">
        <f t="shared" si="8"/>
        <v>-3.1173208232097324E-3</v>
      </c>
      <c r="G133" s="26">
        <f t="shared" si="6"/>
        <v>4.9800327870708261E-2</v>
      </c>
      <c r="I133" s="27">
        <f t="shared" si="7"/>
        <v>4.9800327870708261E-2</v>
      </c>
      <c r="J133" s="28"/>
      <c r="L133" s="29"/>
      <c r="M133" s="30"/>
    </row>
    <row r="134" spans="1:13">
      <c r="A134" s="5">
        <v>36658</v>
      </c>
      <c r="B134" s="6">
        <v>87.394792992570402</v>
      </c>
      <c r="C134" s="6">
        <v>1.2276162875650501E-3</v>
      </c>
      <c r="E134" s="23">
        <f>'To Be Deleted'!D151</f>
        <v>91.822576615141799</v>
      </c>
      <c r="F134" s="26">
        <f t="shared" si="8"/>
        <v>-8.2217554910416889E-4</v>
      </c>
      <c r="G134" s="26">
        <f t="shared" si="6"/>
        <v>5.0660196217908647E-2</v>
      </c>
      <c r="I134" s="27">
        <f t="shared" si="7"/>
        <v>5.0660196217908647E-2</v>
      </c>
      <c r="J134" s="28"/>
      <c r="L134" s="29"/>
      <c r="M134" s="30"/>
    </row>
    <row r="135" spans="1:13">
      <c r="A135" s="5">
        <v>36659</v>
      </c>
      <c r="B135" s="6">
        <v>87.236016859088494</v>
      </c>
      <c r="C135" s="6">
        <v>1.6892920937802699E-2</v>
      </c>
      <c r="E135" s="23">
        <f>'To Be Deleted'!D152</f>
        <v>91.822230353997526</v>
      </c>
      <c r="F135" s="26">
        <f t="shared" si="8"/>
        <v>-1.8167688033245372E-3</v>
      </c>
      <c r="G135" s="26">
        <f t="shared" si="6"/>
        <v>5.2576306974547522E-2</v>
      </c>
      <c r="I135" s="27">
        <f t="shared" si="7"/>
        <v>5.2576306974547522E-2</v>
      </c>
      <c r="J135" s="28"/>
      <c r="L135" s="29"/>
      <c r="M135" s="30"/>
    </row>
    <row r="136" spans="1:13">
      <c r="A136" s="5">
        <v>36660</v>
      </c>
      <c r="B136" s="6">
        <v>88.238976717555204</v>
      </c>
      <c r="C136" s="6">
        <v>1.7774986521851099E-3</v>
      </c>
      <c r="E136" s="23">
        <f>'To Be Deleted'!D153</f>
        <v>91.822564460708733</v>
      </c>
      <c r="F136" s="26">
        <f t="shared" si="8"/>
        <v>1.1497084513690961E-2</v>
      </c>
      <c r="G136" s="26">
        <f t="shared" si="6"/>
        <v>4.0612664507680078E-2</v>
      </c>
      <c r="I136" s="27">
        <f t="shared" si="7"/>
        <v>4.0612664507680078E-2</v>
      </c>
      <c r="J136" s="28"/>
      <c r="L136" s="29"/>
      <c r="M136" s="30"/>
    </row>
    <row r="137" spans="1:13">
      <c r="A137" s="5">
        <v>36661</v>
      </c>
      <c r="B137" s="6">
        <v>89.125817595200303</v>
      </c>
      <c r="C137" s="6">
        <v>3.2006020543829099E-4</v>
      </c>
      <c r="E137" s="23">
        <f>'To Be Deleted'!D154</f>
        <v>91.822596675486267</v>
      </c>
      <c r="F137" s="26">
        <f t="shared" si="8"/>
        <v>1.00504438133252E-2</v>
      </c>
      <c r="G137" s="26">
        <f t="shared" si="6"/>
        <v>3.025339812240967E-2</v>
      </c>
      <c r="I137" s="27">
        <f t="shared" si="7"/>
        <v>3.025339812240967E-2</v>
      </c>
      <c r="J137" s="28"/>
      <c r="L137" s="29"/>
      <c r="M137" s="30"/>
    </row>
    <row r="138" spans="1:13">
      <c r="A138" s="5">
        <v>36662</v>
      </c>
      <c r="B138" s="6">
        <v>89.605494186587805</v>
      </c>
      <c r="C138" s="6">
        <v>1.93321556436323E-2</v>
      </c>
      <c r="E138" s="23">
        <f>'To Be Deleted'!D155</f>
        <v>91.822176437893162</v>
      </c>
      <c r="F138" s="26">
        <f t="shared" si="8"/>
        <v>5.3820161691659381E-3</v>
      </c>
      <c r="G138" s="26">
        <f t="shared" si="6"/>
        <v>2.4745629112760788E-2</v>
      </c>
      <c r="I138" s="27">
        <f t="shared" si="7"/>
        <v>2.4745629112760788E-2</v>
      </c>
      <c r="J138" s="28"/>
      <c r="L138" s="29"/>
      <c r="M138" s="30"/>
    </row>
    <row r="139" spans="1:13">
      <c r="A139" s="5">
        <v>36663</v>
      </c>
      <c r="B139" s="6">
        <v>89.963332600332294</v>
      </c>
      <c r="C139" s="6">
        <v>-1.0620947114314E-2</v>
      </c>
      <c r="E139" s="23">
        <f>'To Be Deleted'!D156</f>
        <v>91.82283851219475</v>
      </c>
      <c r="F139" s="26">
        <f t="shared" si="8"/>
        <v>3.9934874194137307E-3</v>
      </c>
      <c r="G139" s="26">
        <f t="shared" si="6"/>
        <v>2.0668788427870267E-2</v>
      </c>
      <c r="I139" s="27">
        <f t="shared" si="7"/>
        <v>2.0668788427870267E-2</v>
      </c>
      <c r="J139" s="28"/>
      <c r="L139" s="29"/>
      <c r="M139" s="30"/>
    </row>
    <row r="140" spans="1:13">
      <c r="A140" s="5">
        <v>36664</v>
      </c>
      <c r="B140" s="6">
        <v>89.699660283750603</v>
      </c>
      <c r="C140" s="6">
        <v>-7.32629098908713E-3</v>
      </c>
      <c r="E140" s="23">
        <f>'To Be Deleted'!D157</f>
        <v>91.822765688114686</v>
      </c>
      <c r="F140" s="26">
        <f t="shared" si="8"/>
        <v>-2.9308864952021178E-3</v>
      </c>
      <c r="G140" s="26">
        <f t="shared" si="6"/>
        <v>2.3665164199418918E-2</v>
      </c>
      <c r="I140" s="27">
        <f t="shared" si="7"/>
        <v>2.3665164199418918E-2</v>
      </c>
      <c r="J140" s="28"/>
      <c r="L140" s="29"/>
      <c r="M140" s="30"/>
    </row>
    <row r="141" spans="1:13">
      <c r="A141" s="5">
        <v>36665</v>
      </c>
      <c r="B141" s="6">
        <v>89.752634386750501</v>
      </c>
      <c r="C141" s="6">
        <v>8.4274139314629397E-3</v>
      </c>
      <c r="E141" s="23">
        <f>'To Be Deleted'!D158</f>
        <v>91.822417472997657</v>
      </c>
      <c r="F141" s="26">
        <f t="shared" si="8"/>
        <v>5.9057194678689088E-4</v>
      </c>
      <c r="G141" s="26">
        <f t="shared" si="6"/>
        <v>2.3060396812295415E-2</v>
      </c>
      <c r="I141" s="27">
        <f t="shared" si="7"/>
        <v>2.3060396812295415E-2</v>
      </c>
      <c r="J141" s="28"/>
      <c r="L141" s="29"/>
      <c r="M141" s="30"/>
    </row>
    <row r="142" spans="1:13">
      <c r="A142" s="5">
        <v>36666</v>
      </c>
      <c r="B142" s="6">
        <v>90.270036062339599</v>
      </c>
      <c r="C142" s="6">
        <v>1.0767399874809401E-2</v>
      </c>
      <c r="E142" s="23">
        <f>'To Be Deleted'!D159</f>
        <v>91.822365750657838</v>
      </c>
      <c r="F142" s="26">
        <f t="shared" si="8"/>
        <v>5.764751966606107E-3</v>
      </c>
      <c r="G142" s="26">
        <f t="shared" si="6"/>
        <v>1.7198027040329019E-2</v>
      </c>
      <c r="I142" s="27">
        <f t="shared" si="7"/>
        <v>1.7198027040329019E-2</v>
      </c>
      <c r="J142" s="28"/>
      <c r="L142" s="29"/>
      <c r="M142" s="30"/>
    </row>
    <row r="143" spans="1:13">
      <c r="A143" s="5">
        <v>36667</v>
      </c>
      <c r="B143" s="6">
        <v>91.303000432094805</v>
      </c>
      <c r="C143" s="6">
        <v>4.57690538026313E-3</v>
      </c>
      <c r="E143" s="23">
        <f>'To Be Deleted'!D160</f>
        <v>91.822502583471191</v>
      </c>
      <c r="F143" s="26">
        <f t="shared" si="8"/>
        <v>1.1443048156553861E-2</v>
      </c>
      <c r="G143" s="26">
        <f t="shared" si="6"/>
        <v>5.6973190399561635E-3</v>
      </c>
      <c r="I143" s="27">
        <f t="shared" si="7"/>
        <v>5.6973190399561635E-3</v>
      </c>
      <c r="J143" s="28"/>
      <c r="L143" s="29"/>
      <c r="M143" s="30"/>
    </row>
    <row r="144" spans="1:13">
      <c r="A144" s="5">
        <v>36668</v>
      </c>
      <c r="B144" s="6">
        <v>91.243074258728797</v>
      </c>
      <c r="C144" s="6">
        <v>-2.6194933225106801E-2</v>
      </c>
      <c r="E144" s="23">
        <f>'To Be Deleted'!D161</f>
        <v>91.823182754861705</v>
      </c>
      <c r="F144" s="26">
        <f t="shared" si="8"/>
        <v>-6.5634396550393493E-4</v>
      </c>
      <c r="G144" s="26">
        <f t="shared" si="6"/>
        <v>6.3496998475262804E-3</v>
      </c>
      <c r="I144" s="27">
        <f t="shared" si="7"/>
        <v>6.3496998475262804E-3</v>
      </c>
      <c r="J144" s="28"/>
      <c r="L144" s="29"/>
      <c r="M144" s="30"/>
    </row>
    <row r="145" spans="1:13">
      <c r="A145" s="5">
        <v>36669</v>
      </c>
      <c r="B145" s="6">
        <v>89.026746087315004</v>
      </c>
      <c r="C145" s="6">
        <v>7.3904634233831002E-3</v>
      </c>
      <c r="E145" s="23">
        <f>'To Be Deleted'!D162</f>
        <v>91.822440393437276</v>
      </c>
      <c r="F145" s="26">
        <f t="shared" si="8"/>
        <v>-2.4290371509504093E-2</v>
      </c>
      <c r="G145" s="26">
        <f t="shared" si="6"/>
        <v>3.1403036089099452E-2</v>
      </c>
      <c r="I145" s="27">
        <f t="shared" si="7"/>
        <v>3.1403036089099452E-2</v>
      </c>
      <c r="J145" s="28"/>
      <c r="L145" s="29"/>
      <c r="M145" s="30"/>
    </row>
    <row r="146" spans="1:13">
      <c r="A146" s="5">
        <v>36670</v>
      </c>
      <c r="B146" s="6">
        <v>90.088651943435494</v>
      </c>
      <c r="C146" s="6">
        <v>6.6750105776286796E-3</v>
      </c>
      <c r="E146" s="23">
        <f>'To Be Deleted'!D163</f>
        <v>91.822456207590051</v>
      </c>
      <c r="F146" s="26">
        <f t="shared" si="8"/>
        <v>1.1927941913983929E-2</v>
      </c>
      <c r="G146" s="26">
        <f t="shared" si="6"/>
        <v>1.9247058452547552E-2</v>
      </c>
      <c r="I146" s="27">
        <f t="shared" si="7"/>
        <v>1.9247058452547552E-2</v>
      </c>
      <c r="J146" s="28"/>
      <c r="L146" s="29"/>
      <c r="M146" s="30"/>
    </row>
    <row r="147" spans="1:13">
      <c r="A147" s="5">
        <v>36671</v>
      </c>
      <c r="B147" s="6">
        <v>89.933739988311203</v>
      </c>
      <c r="C147" s="6">
        <v>4.6402636085202299E-4</v>
      </c>
      <c r="E147" s="23">
        <f>'To Be Deleted'!D164</f>
        <v>91.822593493302008</v>
      </c>
      <c r="F147" s="26">
        <f t="shared" si="8"/>
        <v>-1.7195501517944403E-3</v>
      </c>
      <c r="G147" s="26">
        <f t="shared" si="6"/>
        <v>2.100120081920186E-2</v>
      </c>
      <c r="I147" s="27">
        <f t="shared" si="7"/>
        <v>2.100120081920186E-2</v>
      </c>
      <c r="J147" s="28"/>
      <c r="L147" s="29"/>
      <c r="M147" s="30"/>
    </row>
    <row r="148" spans="1:13">
      <c r="A148" s="5">
        <v>36672</v>
      </c>
      <c r="B148" s="6">
        <v>89.952720774889102</v>
      </c>
      <c r="C148" s="6">
        <v>6.6607759650157104E-3</v>
      </c>
      <c r="E148" s="23">
        <f>'To Be Deleted'!D165</f>
        <v>91.822456522227611</v>
      </c>
      <c r="F148" s="26">
        <f t="shared" si="8"/>
        <v>2.1105301058719193E-4</v>
      </c>
      <c r="G148" s="26">
        <f t="shared" si="6"/>
        <v>2.0783937943640741E-2</v>
      </c>
      <c r="I148" s="27">
        <f t="shared" si="7"/>
        <v>2.0783937943640741E-2</v>
      </c>
      <c r="J148" s="28"/>
      <c r="L148" s="29"/>
      <c r="M148" s="30"/>
    </row>
    <row r="149" spans="1:13">
      <c r="A149" s="5">
        <v>36673</v>
      </c>
      <c r="B149" s="6">
        <v>89.604647354117404</v>
      </c>
      <c r="C149" s="6">
        <v>1.40794848377382E-2</v>
      </c>
      <c r="E149" s="23">
        <f>'To Be Deleted'!D166</f>
        <v>91.82229254133604</v>
      </c>
      <c r="F149" s="26">
        <f t="shared" si="8"/>
        <v>-3.869515205023846E-3</v>
      </c>
      <c r="G149" s="26">
        <f t="shared" si="6"/>
        <v>2.4752567590118568E-2</v>
      </c>
      <c r="I149" s="27">
        <f t="shared" si="7"/>
        <v>2.4752567590118568E-2</v>
      </c>
      <c r="J149" s="28"/>
      <c r="L149" s="29"/>
      <c r="M149" s="30"/>
    </row>
    <row r="150" spans="1:13">
      <c r="A150" s="5">
        <v>36674</v>
      </c>
      <c r="B150" s="6">
        <v>90.659402455065404</v>
      </c>
      <c r="C150" s="6">
        <v>5.1149186337923799E-4</v>
      </c>
      <c r="E150" s="23">
        <f>'To Be Deleted'!D167</f>
        <v>91.822592444138934</v>
      </c>
      <c r="F150" s="26">
        <f t="shared" si="8"/>
        <v>1.1771209776426105E-2</v>
      </c>
      <c r="G150" s="26">
        <f t="shared" si="6"/>
        <v>1.2832736025991361E-2</v>
      </c>
      <c r="I150" s="27">
        <f t="shared" si="7"/>
        <v>1.2832736025991361E-2</v>
      </c>
      <c r="J150" s="28"/>
      <c r="L150" s="29"/>
      <c r="M150" s="30"/>
    </row>
    <row r="151" spans="1:13">
      <c r="A151" s="5">
        <v>36675</v>
      </c>
      <c r="B151" s="6">
        <v>90.252590356183205</v>
      </c>
      <c r="C151" s="6">
        <v>-9.3597486086988303E-3</v>
      </c>
      <c r="E151" s="23">
        <f>'To Be Deleted'!D168</f>
        <v>91.822810635045371</v>
      </c>
      <c r="F151" s="26">
        <f t="shared" si="8"/>
        <v>-4.4872576684346884E-3</v>
      </c>
      <c r="G151" s="26">
        <f t="shared" si="6"/>
        <v>1.7400275147386686E-2</v>
      </c>
      <c r="I151" s="27">
        <f t="shared" si="7"/>
        <v>1.7400275147386686E-2</v>
      </c>
      <c r="J151" s="28"/>
      <c r="L151" s="29"/>
      <c r="M151" s="30"/>
    </row>
    <row r="152" spans="1:13">
      <c r="A152" s="5">
        <v>36676</v>
      </c>
      <c r="B152" s="6">
        <v>89.941497229449098</v>
      </c>
      <c r="C152" s="6">
        <v>-1.8391093076056401E-2</v>
      </c>
      <c r="E152" s="23">
        <f>'To Be Deleted'!D169</f>
        <v>91.823010261145171</v>
      </c>
      <c r="F152" s="26">
        <f t="shared" si="8"/>
        <v>-3.4469163212532024E-3</v>
      </c>
      <c r="G152" s="26">
        <f t="shared" si="6"/>
        <v>2.0914622071448175E-2</v>
      </c>
      <c r="I152" s="27">
        <f t="shared" si="7"/>
        <v>2.0914622071448175E-2</v>
      </c>
      <c r="J152" s="28"/>
      <c r="L152" s="29"/>
      <c r="M152" s="30"/>
    </row>
    <row r="153" spans="1:13">
      <c r="A153" s="5">
        <v>36677</v>
      </c>
      <c r="B153" s="6">
        <v>89.167565504173794</v>
      </c>
      <c r="C153" s="6">
        <v>6.3778728481437403E-4</v>
      </c>
      <c r="E153" s="23">
        <f>'To Be Deleted'!D170</f>
        <v>91.822589652543229</v>
      </c>
      <c r="F153" s="26">
        <f t="shared" si="8"/>
        <v>-8.6048347994578337E-3</v>
      </c>
      <c r="G153" s="26">
        <f t="shared" si="6"/>
        <v>2.9777599558276888E-2</v>
      </c>
      <c r="I153" s="27">
        <f t="shared" si="7"/>
        <v>2.9777599558276888E-2</v>
      </c>
      <c r="J153" s="28"/>
      <c r="L153" s="29"/>
      <c r="M153" s="30"/>
    </row>
    <row r="154" spans="1:13">
      <c r="A154" s="5">
        <v>36678</v>
      </c>
      <c r="B154" s="6">
        <v>89.906702580944298</v>
      </c>
      <c r="C154" s="6">
        <v>-7.1396809744708996E-3</v>
      </c>
      <c r="E154" s="23">
        <f>'To Be Deleted'!D171</f>
        <v>91.822761563343505</v>
      </c>
      <c r="F154" s="26">
        <f t="shared" si="8"/>
        <v>8.2893042171921383E-3</v>
      </c>
      <c r="G154" s="26">
        <f t="shared" si="6"/>
        <v>2.1311262801713582E-2</v>
      </c>
      <c r="I154" s="27">
        <f t="shared" si="7"/>
        <v>2.1311262801713582E-2</v>
      </c>
      <c r="J154" s="28"/>
      <c r="L154" s="29"/>
      <c r="M154" s="30"/>
    </row>
    <row r="155" spans="1:13">
      <c r="A155" s="5">
        <v>36679</v>
      </c>
      <c r="B155" s="6">
        <v>90.502738307869606</v>
      </c>
      <c r="C155" s="6">
        <v>-5.6188466312721798E-3</v>
      </c>
      <c r="E155" s="23">
        <f>'To Be Deleted'!D172</f>
        <v>91.822727947282303</v>
      </c>
      <c r="F155" s="26">
        <f t="shared" si="8"/>
        <v>6.629491570872466E-3</v>
      </c>
      <c r="G155" s="26">
        <f t="shared" si="6"/>
        <v>1.4586473119970699E-2</v>
      </c>
      <c r="I155" s="27">
        <f t="shared" si="7"/>
        <v>1.4586473119970699E-2</v>
      </c>
      <c r="J155" s="28"/>
      <c r="L155" s="29"/>
      <c r="M155" s="30"/>
    </row>
    <row r="156" spans="1:13">
      <c r="A156" s="5">
        <v>36680</v>
      </c>
      <c r="B156" s="6">
        <v>90.655185660931096</v>
      </c>
      <c r="C156" s="6">
        <v>-1.13246885060156E-2</v>
      </c>
      <c r="E156" s="23">
        <f>'To Be Deleted'!D173</f>
        <v>91.822854067481089</v>
      </c>
      <c r="F156" s="26">
        <f t="shared" si="8"/>
        <v>1.6844501714732521E-3</v>
      </c>
      <c r="G156" s="26">
        <f t="shared" si="6"/>
        <v>1.2876896694949243E-2</v>
      </c>
      <c r="I156" s="27">
        <f t="shared" si="7"/>
        <v>1.2876896694949243E-2</v>
      </c>
      <c r="J156" s="28"/>
      <c r="L156" s="29"/>
      <c r="M156" s="30"/>
    </row>
    <row r="157" spans="1:13">
      <c r="A157" s="5">
        <v>36681</v>
      </c>
      <c r="B157" s="6">
        <v>90.667237608935494</v>
      </c>
      <c r="C157" s="6">
        <v>2.74291003005381E-3</v>
      </c>
      <c r="E157" s="23">
        <f>'To Be Deleted'!D174</f>
        <v>91.82254312154835</v>
      </c>
      <c r="F157" s="26">
        <f t="shared" si="8"/>
        <v>1.3294273147787568E-4</v>
      </c>
      <c r="G157" s="26">
        <f t="shared" si="6"/>
        <v>1.2741134590042663E-2</v>
      </c>
      <c r="I157" s="27">
        <f t="shared" si="7"/>
        <v>1.2741134590042663E-2</v>
      </c>
      <c r="J157" s="28"/>
      <c r="L157" s="29"/>
      <c r="M157" s="30"/>
    </row>
    <row r="158" spans="1:13">
      <c r="A158" s="5">
        <v>36682</v>
      </c>
      <c r="B158" s="6">
        <v>90.962145468513398</v>
      </c>
      <c r="C158" s="6">
        <v>7.3591211075279602E-3</v>
      </c>
      <c r="E158" s="23">
        <f>'To Be Deleted'!D175</f>
        <v>91.822441086218319</v>
      </c>
      <c r="F158" s="26">
        <f t="shared" si="8"/>
        <v>3.2526397335484749E-3</v>
      </c>
      <c r="G158" s="26">
        <f t="shared" si="6"/>
        <v>9.458465129156126E-3</v>
      </c>
      <c r="I158" s="27">
        <f t="shared" si="7"/>
        <v>9.458465129156126E-3</v>
      </c>
      <c r="J158" s="28"/>
      <c r="L158" s="29"/>
      <c r="M158" s="30"/>
    </row>
    <row r="159" spans="1:13">
      <c r="A159" s="5">
        <v>36683</v>
      </c>
      <c r="B159" s="6">
        <v>91.451777915744103</v>
      </c>
      <c r="C159" s="6">
        <v>4.3431874910066304E-3</v>
      </c>
      <c r="E159" s="23">
        <f>'To Be Deleted'!D176</f>
        <v>91.822507749500559</v>
      </c>
      <c r="F159" s="26">
        <f t="shared" si="8"/>
        <v>5.3828155075804681E-3</v>
      </c>
      <c r="G159" s="26">
        <f t="shared" si="6"/>
        <v>4.0575854641947172E-3</v>
      </c>
      <c r="I159" s="27">
        <f t="shared" si="7"/>
        <v>4.0575854641947172E-3</v>
      </c>
      <c r="J159" s="28"/>
      <c r="L159" s="29"/>
      <c r="M159" s="30"/>
    </row>
    <row r="160" spans="1:13">
      <c r="A160" s="5">
        <v>36684</v>
      </c>
      <c r="B160" s="6">
        <v>91.305063374516294</v>
      </c>
      <c r="C160" s="6">
        <v>-1.1200411045540299E-2</v>
      </c>
      <c r="E160" s="23">
        <f>'To Be Deleted'!D177</f>
        <v>91.822851320489789</v>
      </c>
      <c r="F160" s="26">
        <f t="shared" si="8"/>
        <v>-1.6042830940146281E-3</v>
      </c>
      <c r="G160" s="26">
        <f t="shared" si="6"/>
        <v>5.6661025532041744E-3</v>
      </c>
      <c r="I160" s="27">
        <f t="shared" si="7"/>
        <v>5.6661025532041744E-3</v>
      </c>
      <c r="J160" s="28"/>
      <c r="L160" s="29"/>
      <c r="M160" s="30"/>
    </row>
    <row r="161" spans="1:13">
      <c r="A161" s="5">
        <v>36685</v>
      </c>
      <c r="B161" s="6">
        <v>91.091245809544503</v>
      </c>
      <c r="C161" s="6">
        <v>8.89094610126436E-3</v>
      </c>
      <c r="E161" s="23">
        <f>'To Be Deleted'!D178</f>
        <v>91.82240722722311</v>
      </c>
      <c r="F161" s="26">
        <f t="shared" si="8"/>
        <v>-2.3417930733452444E-3</v>
      </c>
      <c r="G161" s="26">
        <f t="shared" si="6"/>
        <v>8.0280867419781944E-3</v>
      </c>
      <c r="I161" s="27">
        <f t="shared" si="7"/>
        <v>8.0280867419781944E-3</v>
      </c>
      <c r="J161" s="28"/>
      <c r="L161" s="29"/>
      <c r="M161" s="30"/>
    </row>
    <row r="162" spans="1:13">
      <c r="A162" s="5">
        <v>36686</v>
      </c>
      <c r="B162" s="6">
        <v>90.613365262253595</v>
      </c>
      <c r="C162" s="6">
        <v>3.1450694533177899E-3</v>
      </c>
      <c r="E162" s="23">
        <f>'To Be Deleted'!D179</f>
        <v>91.822534232338384</v>
      </c>
      <c r="F162" s="26">
        <f t="shared" si="8"/>
        <v>-5.2461742403882711E-3</v>
      </c>
      <c r="G162" s="26">
        <f t="shared" si="6"/>
        <v>1.3351103617089228E-2</v>
      </c>
      <c r="I162" s="27">
        <f t="shared" si="7"/>
        <v>1.3351103617089228E-2</v>
      </c>
      <c r="J162" s="28"/>
      <c r="L162" s="29"/>
      <c r="M162" s="30"/>
    </row>
    <row r="163" spans="1:13">
      <c r="A163" s="5">
        <v>36687</v>
      </c>
      <c r="B163" s="6">
        <v>91.187334242736398</v>
      </c>
      <c r="C163" s="6">
        <v>-2.48800446404863E-2</v>
      </c>
      <c r="E163" s="23">
        <f>'To Be Deleted'!D180</f>
        <v>91.823153690963096</v>
      </c>
      <c r="F163" s="26">
        <f t="shared" si="8"/>
        <v>6.3342640329229543E-3</v>
      </c>
      <c r="G163" s="26">
        <f t="shared" si="6"/>
        <v>6.965197466354483E-3</v>
      </c>
      <c r="I163" s="27">
        <f t="shared" si="7"/>
        <v>6.965197466354483E-3</v>
      </c>
      <c r="J163" s="28"/>
      <c r="L163" s="29"/>
      <c r="M163" s="30"/>
    </row>
    <row r="164" spans="1:13">
      <c r="A164" s="5">
        <v>36688</v>
      </c>
      <c r="B164" s="6">
        <v>90.136976449980807</v>
      </c>
      <c r="C164" s="6">
        <v>5.9590861049840698E-3</v>
      </c>
      <c r="E164" s="23">
        <f>'To Be Deleted'!D181</f>
        <v>91.822472032167525</v>
      </c>
      <c r="F164" s="26">
        <f t="shared" si="8"/>
        <v>-1.1518680762830372E-2</v>
      </c>
      <c r="G164" s="26">
        <f t="shared" si="6"/>
        <v>1.8705722858660574E-2</v>
      </c>
      <c r="I164" s="27">
        <f t="shared" si="7"/>
        <v>1.8705722858660574E-2</v>
      </c>
      <c r="J164" s="28"/>
      <c r="L164" s="29"/>
      <c r="M164" s="30"/>
    </row>
    <row r="165" spans="1:13">
      <c r="A165" s="5">
        <v>36689</v>
      </c>
      <c r="B165" s="6">
        <v>90.426690152495993</v>
      </c>
      <c r="C165" s="6">
        <v>-2.0358620362902001E-2</v>
      </c>
      <c r="E165" s="23">
        <f>'To Be Deleted'!D182</f>
        <v>91.823053750771763</v>
      </c>
      <c r="F165" s="26">
        <f t="shared" si="8"/>
        <v>3.2141493305575379E-3</v>
      </c>
      <c r="G165" s="26">
        <f t="shared" si="6"/>
        <v>1.5439746799034176E-2</v>
      </c>
      <c r="I165" s="27">
        <f t="shared" si="7"/>
        <v>1.5439746799034176E-2</v>
      </c>
      <c r="J165" s="28"/>
      <c r="L165" s="29"/>
      <c r="M165" s="30"/>
    </row>
    <row r="166" spans="1:13">
      <c r="A166" s="5">
        <v>36690</v>
      </c>
      <c r="B166" s="6">
        <v>90.059037700972496</v>
      </c>
      <c r="C166" s="6">
        <v>-1.1382816527147401E-2</v>
      </c>
      <c r="E166" s="23">
        <f>'To Be Deleted'!D183</f>
        <v>91.822855352325249</v>
      </c>
      <c r="F166" s="26">
        <f t="shared" si="8"/>
        <v>-4.0657515043787023E-3</v>
      </c>
      <c r="G166" s="26">
        <f t="shared" si="6"/>
        <v>1.9579736981402841E-2</v>
      </c>
      <c r="I166" s="27">
        <f t="shared" si="7"/>
        <v>1.9579736981402841E-2</v>
      </c>
      <c r="J166" s="28"/>
      <c r="L166" s="29"/>
      <c r="M166" s="30"/>
    </row>
    <row r="167" spans="1:13">
      <c r="A167" s="5">
        <v>36691</v>
      </c>
      <c r="B167" s="6">
        <v>88.732042204203097</v>
      </c>
      <c r="C167" s="6">
        <v>1.0576422863966199E-2</v>
      </c>
      <c r="E167" s="23">
        <f>'To Be Deleted'!D184</f>
        <v>91.82236997195578</v>
      </c>
      <c r="F167" s="26">
        <f t="shared" si="8"/>
        <v>-1.4734728802849173E-2</v>
      </c>
      <c r="G167" s="26">
        <f t="shared" si="6"/>
        <v>3.4828650204013357E-2</v>
      </c>
      <c r="I167" s="27">
        <f t="shared" si="7"/>
        <v>3.4828650204013357E-2</v>
      </c>
      <c r="J167" s="28"/>
      <c r="L167" s="29"/>
      <c r="M167" s="30"/>
    </row>
    <row r="168" spans="1:13">
      <c r="A168" s="5">
        <v>36692</v>
      </c>
      <c r="B168" s="6">
        <v>88.798884067645702</v>
      </c>
      <c r="C168" s="6">
        <v>6.52768540337453E-3</v>
      </c>
      <c r="E168" s="23">
        <f>'To Be Deleted'!D185</f>
        <v>91.822459464021037</v>
      </c>
      <c r="F168" s="26">
        <f t="shared" si="8"/>
        <v>7.5330018088368177E-4</v>
      </c>
      <c r="G168" s="26">
        <f t="shared" si="6"/>
        <v>3.405292943827521E-2</v>
      </c>
      <c r="I168" s="27">
        <f t="shared" si="7"/>
        <v>3.405292943827521E-2</v>
      </c>
      <c r="J168" s="28"/>
      <c r="L168" s="29"/>
      <c r="M168" s="30"/>
    </row>
    <row r="169" spans="1:13">
      <c r="A169" s="5">
        <v>36693</v>
      </c>
      <c r="B169" s="6">
        <v>89.360857491909201</v>
      </c>
      <c r="C169" s="6">
        <v>-6.4446685145915497E-3</v>
      </c>
      <c r="E169" s="23">
        <f>'To Be Deleted'!D186</f>
        <v>91.822746200998822</v>
      </c>
      <c r="F169" s="26">
        <f t="shared" si="8"/>
        <v>6.3286090829181574E-3</v>
      </c>
      <c r="G169" s="26">
        <f t="shared" si="6"/>
        <v>2.7550558543998207E-2</v>
      </c>
      <c r="I169" s="27">
        <f t="shared" si="7"/>
        <v>2.7550558543998207E-2</v>
      </c>
      <c r="J169" s="28"/>
      <c r="L169" s="29"/>
      <c r="M169" s="30"/>
    </row>
    <row r="170" spans="1:13">
      <c r="A170" s="5">
        <v>36694</v>
      </c>
      <c r="B170" s="6">
        <v>88.945017719998404</v>
      </c>
      <c r="C170" s="6">
        <v>-8.8346209096052692E-3</v>
      </c>
      <c r="E170" s="23">
        <f>'To Be Deleted'!D187</f>
        <v>91.822799027781926</v>
      </c>
      <c r="F170" s="26">
        <f t="shared" si="8"/>
        <v>-4.6534890508234785E-3</v>
      </c>
      <c r="G170" s="26">
        <f t="shared" si="6"/>
        <v>3.2351554847805469E-2</v>
      </c>
      <c r="I170" s="27">
        <f t="shared" si="7"/>
        <v>3.2351554847805469E-2</v>
      </c>
      <c r="J170" s="28"/>
      <c r="L170" s="29"/>
      <c r="M170" s="30"/>
    </row>
    <row r="171" spans="1:13">
      <c r="A171" s="5">
        <v>36695</v>
      </c>
      <c r="B171" s="6">
        <v>88.836934087394297</v>
      </c>
      <c r="C171" s="6">
        <v>3.4569237324022098E-3</v>
      </c>
      <c r="E171" s="23">
        <f>'To Be Deleted'!D188</f>
        <v>91.822527339205962</v>
      </c>
      <c r="F171" s="26">
        <f t="shared" si="8"/>
        <v>-1.2151735462503038E-3</v>
      </c>
      <c r="G171" s="26">
        <f t="shared" si="6"/>
        <v>3.3612898267762009E-2</v>
      </c>
      <c r="I171" s="27">
        <f t="shared" si="7"/>
        <v>3.3612898267762009E-2</v>
      </c>
      <c r="J171" s="28"/>
      <c r="L171" s="29"/>
      <c r="M171" s="30"/>
    </row>
    <row r="172" spans="1:13">
      <c r="A172" s="5">
        <v>36696</v>
      </c>
      <c r="B172" s="6">
        <v>88.903797610741606</v>
      </c>
      <c r="C172" s="6">
        <v>-1.79682745993846E-2</v>
      </c>
      <c r="E172" s="23">
        <f>'To Be Deleted'!D189</f>
        <v>91.823000915293761</v>
      </c>
      <c r="F172" s="26">
        <f t="shared" si="8"/>
        <v>7.5265455786137955E-4</v>
      </c>
      <c r="G172" s="26">
        <f t="shared" si="6"/>
        <v>3.2830041412053319E-2</v>
      </c>
      <c r="I172" s="27">
        <f t="shared" si="7"/>
        <v>3.2830041412053319E-2</v>
      </c>
      <c r="J172" s="28"/>
      <c r="L172" s="29"/>
      <c r="M172" s="30"/>
    </row>
    <row r="173" spans="1:13">
      <c r="A173" s="5">
        <v>36697</v>
      </c>
      <c r="B173" s="6">
        <v>87.6046649056711</v>
      </c>
      <c r="C173" s="6">
        <v>4.1070961913031202E-3</v>
      </c>
      <c r="E173" s="23">
        <f>'To Be Deleted'!D190</f>
        <v>91.822512967991059</v>
      </c>
      <c r="F173" s="26">
        <f t="shared" si="8"/>
        <v>-1.4612792028959857E-2</v>
      </c>
      <c r="G173" s="26">
        <f t="shared" si="6"/>
        <v>4.8148159149298493E-2</v>
      </c>
      <c r="I173" s="27">
        <f t="shared" si="7"/>
        <v>4.8148159149298493E-2</v>
      </c>
      <c r="J173" s="28"/>
      <c r="L173" s="29"/>
      <c r="M173" s="30"/>
    </row>
    <row r="174" spans="1:13">
      <c r="A174" s="5">
        <v>36698</v>
      </c>
      <c r="B174" s="6">
        <v>87.992539070602305</v>
      </c>
      <c r="C174" s="6">
        <v>-2.9182344884665901E-3</v>
      </c>
      <c r="E174" s="23">
        <f>'To Be Deleted'!D191</f>
        <v>91.822668253770317</v>
      </c>
      <c r="F174" s="26">
        <f t="shared" si="8"/>
        <v>4.4275514933919419E-3</v>
      </c>
      <c r="G174" s="26">
        <f t="shared" si="6"/>
        <v>4.3525308464555074E-2</v>
      </c>
      <c r="I174" s="27">
        <f t="shared" si="7"/>
        <v>4.3525308464555074E-2</v>
      </c>
      <c r="J174" s="28"/>
      <c r="L174" s="29"/>
      <c r="M174" s="30"/>
    </row>
    <row r="175" spans="1:13">
      <c r="A175" s="5">
        <v>36699</v>
      </c>
      <c r="B175" s="6">
        <v>87.969942565214794</v>
      </c>
      <c r="C175" s="6">
        <v>7.3414764861095801E-3</v>
      </c>
      <c r="E175" s="23">
        <f>'To Be Deleted'!D192</f>
        <v>91.822441476229685</v>
      </c>
      <c r="F175" s="26">
        <f t="shared" si="8"/>
        <v>-2.5680024268172065E-4</v>
      </c>
      <c r="G175" s="26">
        <f t="shared" si="6"/>
        <v>4.379551482724222E-2</v>
      </c>
      <c r="I175" s="27">
        <f t="shared" si="7"/>
        <v>4.379551482724222E-2</v>
      </c>
      <c r="J175" s="28"/>
      <c r="L175" s="29"/>
      <c r="M175" s="30"/>
    </row>
    <row r="176" spans="1:13">
      <c r="A176" s="5">
        <v>36700</v>
      </c>
      <c r="B176" s="6">
        <v>88.548017852800001</v>
      </c>
      <c r="C176" s="6">
        <v>-1.2549566509366999E-3</v>
      </c>
      <c r="E176" s="23">
        <f>'To Be Deleted'!D193</f>
        <v>91.822631489181305</v>
      </c>
      <c r="F176" s="26">
        <f t="shared" si="8"/>
        <v>6.5712818575124395E-3</v>
      </c>
      <c r="G176" s="26">
        <f t="shared" si="6"/>
        <v>3.698362288846492E-2</v>
      </c>
      <c r="I176" s="27">
        <f t="shared" si="7"/>
        <v>3.698362288846492E-2</v>
      </c>
      <c r="J176" s="28"/>
      <c r="L176" s="29"/>
      <c r="M176" s="30"/>
    </row>
    <row r="177" spans="1:13">
      <c r="A177" s="5">
        <v>36701</v>
      </c>
      <c r="B177" s="6">
        <v>88.740328515562396</v>
      </c>
      <c r="C177" s="6">
        <v>-1.08851741495435E-2</v>
      </c>
      <c r="E177" s="23">
        <f>'To Be Deleted'!D194</f>
        <v>91.822844352589016</v>
      </c>
      <c r="F177" s="26">
        <f t="shared" si="8"/>
        <v>2.1718234628592993E-3</v>
      </c>
      <c r="G177" s="26">
        <f t="shared" si="6"/>
        <v>3.4733143154711862E-2</v>
      </c>
      <c r="I177" s="27">
        <f t="shared" si="7"/>
        <v>3.4733143154711862E-2</v>
      </c>
      <c r="J177" s="28"/>
      <c r="L177" s="29"/>
      <c r="M177" s="30"/>
    </row>
    <row r="178" spans="1:13">
      <c r="A178" s="5">
        <v>36702</v>
      </c>
      <c r="B178" s="6">
        <v>89.175569947598902</v>
      </c>
      <c r="C178" s="6">
        <v>2.0223092464810698E-3</v>
      </c>
      <c r="E178" s="23">
        <f>'To Be Deleted'!D195</f>
        <v>91.822559049489584</v>
      </c>
      <c r="F178" s="26">
        <f t="shared" si="8"/>
        <v>4.9046632947744541E-3</v>
      </c>
      <c r="G178" s="26">
        <f t="shared" si="6"/>
        <v>2.9684263641845607E-2</v>
      </c>
      <c r="I178" s="27">
        <f t="shared" si="7"/>
        <v>2.9684263641845607E-2</v>
      </c>
      <c r="J178" s="28"/>
      <c r="L178" s="29"/>
      <c r="M178" s="30"/>
    </row>
    <row r="179" spans="1:13">
      <c r="A179" s="5">
        <v>36703</v>
      </c>
      <c r="B179" s="6">
        <v>88.850893152024099</v>
      </c>
      <c r="C179" s="6">
        <v>-3.4983440088395099E-3</v>
      </c>
      <c r="E179" s="23">
        <f>'To Be Deleted'!D196</f>
        <v>91.822681076335272</v>
      </c>
      <c r="F179" s="26">
        <f t="shared" si="8"/>
        <v>-3.6408715499725804E-3</v>
      </c>
      <c r="G179" s="26">
        <f t="shared" si="6"/>
        <v>3.3449576557740258E-2</v>
      </c>
      <c r="I179" s="27">
        <f t="shared" si="7"/>
        <v>3.3449576557740258E-2</v>
      </c>
      <c r="J179" s="28"/>
      <c r="L179" s="29"/>
      <c r="M179" s="30"/>
    </row>
    <row r="180" spans="1:13">
      <c r="A180" s="5">
        <v>36704</v>
      </c>
      <c r="B180" s="6">
        <v>88.445182612869601</v>
      </c>
      <c r="C180" s="6">
        <v>-1.4212768985040199E-2</v>
      </c>
      <c r="E180" s="23">
        <f>'To Be Deleted'!D197</f>
        <v>91.822917904736329</v>
      </c>
      <c r="F180" s="26">
        <f t="shared" si="8"/>
        <v>-4.5661953950235055E-3</v>
      </c>
      <c r="G180" s="26">
        <f t="shared" si="6"/>
        <v>3.8189511665689152E-2</v>
      </c>
      <c r="I180" s="27">
        <f t="shared" si="7"/>
        <v>3.8189511665689152E-2</v>
      </c>
      <c r="J180" s="28"/>
      <c r="L180" s="29"/>
      <c r="M180" s="30"/>
    </row>
    <row r="181" spans="1:13">
      <c r="A181" s="5">
        <v>36705</v>
      </c>
      <c r="B181" s="6">
        <v>88.472659238361302</v>
      </c>
      <c r="C181" s="6">
        <v>-1.1635883360212099E-2</v>
      </c>
      <c r="E181" s="23">
        <f>'To Be Deleted'!D198</f>
        <v>91.822860946037792</v>
      </c>
      <c r="F181" s="26">
        <f t="shared" si="8"/>
        <v>3.1066277076919111E-4</v>
      </c>
      <c r="G181" s="26">
        <f t="shared" si="6"/>
        <v>3.7866692977850745E-2</v>
      </c>
      <c r="I181" s="27">
        <f t="shared" si="7"/>
        <v>3.7866692977850745E-2</v>
      </c>
      <c r="J181" s="28"/>
      <c r="L181" s="29"/>
      <c r="M181" s="30"/>
    </row>
    <row r="182" spans="1:13">
      <c r="A182" s="5">
        <v>36706</v>
      </c>
      <c r="B182" s="6">
        <v>87.594988454634404</v>
      </c>
      <c r="C182" s="6">
        <v>-1.00667628748747E-2</v>
      </c>
      <c r="E182" s="23">
        <f>'To Be Deleted'!D199</f>
        <v>91.82282626267434</v>
      </c>
      <c r="F182" s="26">
        <f t="shared" si="8"/>
        <v>-9.9202487105343497E-3</v>
      </c>
      <c r="G182" s="26">
        <f t="shared" si="6"/>
        <v>4.826308346278229E-2</v>
      </c>
      <c r="I182" s="27">
        <f t="shared" si="7"/>
        <v>4.826308346278229E-2</v>
      </c>
      <c r="J182" s="28"/>
      <c r="L182" s="29"/>
      <c r="M182" s="30"/>
    </row>
    <row r="183" spans="1:13">
      <c r="A183" s="5">
        <v>36707</v>
      </c>
      <c r="B183" s="6">
        <v>87.2163975960177</v>
      </c>
      <c r="C183" s="6">
        <v>5.0021759824626596E-4</v>
      </c>
      <c r="E183" s="23">
        <f>'To Be Deleted'!D200</f>
        <v>91.822592693341875</v>
      </c>
      <c r="F183" s="26">
        <f t="shared" si="8"/>
        <v>-4.32206071712398E-3</v>
      </c>
      <c r="G183" s="26">
        <f t="shared" si="6"/>
        <v>5.2811593835381032E-2</v>
      </c>
      <c r="I183" s="27">
        <f t="shared" si="7"/>
        <v>5.2811593835381032E-2</v>
      </c>
      <c r="J183" s="28"/>
      <c r="L183" s="29"/>
      <c r="M183" s="30"/>
    </row>
    <row r="184" spans="1:13">
      <c r="A184" s="5">
        <v>36708</v>
      </c>
      <c r="B184" s="6">
        <v>87.741189446079602</v>
      </c>
      <c r="C184" s="6">
        <v>7.6543013526729304E-3</v>
      </c>
      <c r="E184" s="23">
        <f>'To Be Deleted'!D201</f>
        <v>91.822434561643689</v>
      </c>
      <c r="F184" s="26">
        <f t="shared" si="8"/>
        <v>6.0171236662710341E-3</v>
      </c>
      <c r="G184" s="26">
        <f t="shared" si="6"/>
        <v>4.6516586252465505E-2</v>
      </c>
      <c r="I184" s="27">
        <f t="shared" si="7"/>
        <v>4.6516586252465505E-2</v>
      </c>
      <c r="J184" s="28"/>
      <c r="L184" s="29"/>
      <c r="M184" s="30"/>
    </row>
    <row r="185" spans="1:13">
      <c r="A185" s="5">
        <v>36709</v>
      </c>
      <c r="B185" s="6">
        <v>88.266394513516801</v>
      </c>
      <c r="C185" s="6">
        <v>-2.8514877541338599E-4</v>
      </c>
      <c r="E185" s="23">
        <f>'To Be Deleted'!D202</f>
        <v>91.82261005284208</v>
      </c>
      <c r="F185" s="26">
        <f t="shared" si="8"/>
        <v>5.9858439434532368E-3</v>
      </c>
      <c r="G185" s="26">
        <f t="shared" si="6"/>
        <v>4.0292522973582018E-2</v>
      </c>
      <c r="I185" s="27">
        <f t="shared" si="7"/>
        <v>4.0292522973582018E-2</v>
      </c>
      <c r="J185" s="28"/>
      <c r="L185" s="29"/>
      <c r="M185" s="30"/>
    </row>
    <row r="186" spans="1:13">
      <c r="A186" s="5">
        <v>36710</v>
      </c>
      <c r="B186" s="6">
        <v>88.484707340465604</v>
      </c>
      <c r="C186" s="6">
        <v>-1.2056456000879E-2</v>
      </c>
      <c r="E186" s="23">
        <f>'To Be Deleted'!D203</f>
        <v>91.82287024224793</v>
      </c>
      <c r="F186" s="26">
        <f t="shared" si="8"/>
        <v>2.4733402576602591E-3</v>
      </c>
      <c r="G186" s="26">
        <f t="shared" si="6"/>
        <v>3.772381516961798E-2</v>
      </c>
      <c r="I186" s="27">
        <f t="shared" si="7"/>
        <v>3.772381516961798E-2</v>
      </c>
      <c r="J186" s="28"/>
      <c r="L186" s="29"/>
      <c r="M186" s="30"/>
    </row>
    <row r="187" spans="1:13">
      <c r="A187" s="5">
        <v>36711</v>
      </c>
      <c r="B187" s="6">
        <v>87.938921109746801</v>
      </c>
      <c r="C187" s="6">
        <v>-3.8154484214465698E-3</v>
      </c>
      <c r="E187" s="23">
        <f>'To Be Deleted'!D204</f>
        <v>91.822688085515068</v>
      </c>
      <c r="F187" s="26">
        <f t="shared" si="8"/>
        <v>-6.168141898449905E-3</v>
      </c>
      <c r="G187" s="26">
        <f t="shared" si="6"/>
        <v>4.4161985362629906E-2</v>
      </c>
      <c r="I187" s="27">
        <f t="shared" si="7"/>
        <v>4.4161985362629906E-2</v>
      </c>
      <c r="J187" s="28"/>
      <c r="L187" s="29"/>
      <c r="M187" s="30"/>
    </row>
    <row r="188" spans="1:13">
      <c r="A188" s="5">
        <v>36712</v>
      </c>
      <c r="B188" s="6">
        <v>86.9865142339154</v>
      </c>
      <c r="C188" s="6">
        <v>5.6684363806186197E-3</v>
      </c>
      <c r="E188" s="23">
        <f>'To Be Deleted'!D205</f>
        <v>91.822478456600905</v>
      </c>
      <c r="F188" s="26">
        <f t="shared" si="8"/>
        <v>-1.0830322498985483E-2</v>
      </c>
      <c r="G188" s="26">
        <f t="shared" si="6"/>
        <v>5.5593116098809951E-2</v>
      </c>
      <c r="I188" s="27">
        <f t="shared" si="7"/>
        <v>5.5593116098809951E-2</v>
      </c>
      <c r="J188" s="28"/>
      <c r="L188" s="29"/>
      <c r="M188" s="30"/>
    </row>
    <row r="189" spans="1:13">
      <c r="A189" s="5">
        <v>36713</v>
      </c>
      <c r="B189" s="6">
        <v>87.564668517784298</v>
      </c>
      <c r="C189" s="6">
        <v>1.07733674554233E-2</v>
      </c>
      <c r="E189" s="23">
        <f>'To Be Deleted'!D206</f>
        <v>91.822365618752244</v>
      </c>
      <c r="F189" s="26">
        <f t="shared" si="8"/>
        <v>6.6464818019283233E-3</v>
      </c>
      <c r="G189" s="26">
        <f t="shared" si="6"/>
        <v>4.8628552569601073E-2</v>
      </c>
      <c r="I189" s="27">
        <f t="shared" si="7"/>
        <v>4.8628552569601073E-2</v>
      </c>
      <c r="J189" s="28"/>
      <c r="L189" s="29"/>
      <c r="M189" s="30"/>
    </row>
    <row r="190" spans="1:13">
      <c r="A190" s="5">
        <v>36714</v>
      </c>
      <c r="B190" s="6">
        <v>88.427967492851806</v>
      </c>
      <c r="C190" s="6">
        <v>-9.4035872346926695E-3</v>
      </c>
      <c r="E190" s="23">
        <f>'To Be Deleted'!D207</f>
        <v>91.822811604041064</v>
      </c>
      <c r="F190" s="26">
        <f t="shared" si="8"/>
        <v>9.8589875309374672E-3</v>
      </c>
      <c r="G190" s="26">
        <f t="shared" si="6"/>
        <v>3.8388008519638125E-2</v>
      </c>
      <c r="I190" s="27">
        <f t="shared" si="7"/>
        <v>3.8388008519638125E-2</v>
      </c>
      <c r="J190" s="28"/>
      <c r="L190" s="29"/>
      <c r="M190" s="30"/>
    </row>
    <row r="191" spans="1:13">
      <c r="A191" s="5">
        <v>36715</v>
      </c>
      <c r="B191" s="6">
        <v>88.218687260591196</v>
      </c>
      <c r="C191" s="6">
        <v>2.8360712181365998E-3</v>
      </c>
      <c r="E191" s="23">
        <f>'To Be Deleted'!D208</f>
        <v>91.822541062341685</v>
      </c>
      <c r="F191" s="26">
        <f t="shared" si="8"/>
        <v>-2.3666746866880988E-3</v>
      </c>
      <c r="G191" s="26">
        <f t="shared" si="6"/>
        <v>4.0853053662184301E-2</v>
      </c>
      <c r="I191" s="27">
        <f t="shared" si="7"/>
        <v>4.0853053662184301E-2</v>
      </c>
      <c r="J191" s="28"/>
      <c r="L191" s="29"/>
      <c r="M191" s="30"/>
    </row>
    <row r="192" spans="1:13">
      <c r="A192" s="5">
        <v>36716</v>
      </c>
      <c r="B192" s="6">
        <v>88.170566765708301</v>
      </c>
      <c r="C192" s="6">
        <v>-3.9032048058516601E-3</v>
      </c>
      <c r="E192" s="23">
        <f>'To Be Deleted'!D209</f>
        <v>91.822690025255582</v>
      </c>
      <c r="F192" s="26">
        <f t="shared" si="8"/>
        <v>-5.454682718271513E-4</v>
      </c>
      <c r="G192" s="26">
        <f t="shared" si="6"/>
        <v>4.142553756212574E-2</v>
      </c>
      <c r="I192" s="27">
        <f t="shared" si="7"/>
        <v>4.142553756212574E-2</v>
      </c>
      <c r="J192" s="28"/>
      <c r="L192" s="29"/>
      <c r="M192" s="30"/>
    </row>
    <row r="193" spans="1:13">
      <c r="A193" s="5">
        <v>36717</v>
      </c>
      <c r="B193" s="6">
        <v>88.109330169090299</v>
      </c>
      <c r="C193" s="6">
        <v>-2.1541244406935101E-2</v>
      </c>
      <c r="E193" s="23">
        <f>'To Be Deleted'!D210</f>
        <v>91.823079891135066</v>
      </c>
      <c r="F193" s="26">
        <f t="shared" si="8"/>
        <v>-6.9452424844589522E-4</v>
      </c>
      <c r="G193" s="26">
        <f t="shared" si="6"/>
        <v>4.2147179495671025E-2</v>
      </c>
      <c r="I193" s="27">
        <f t="shared" si="7"/>
        <v>4.2147179495671025E-2</v>
      </c>
      <c r="J193" s="28"/>
      <c r="L193" s="29"/>
      <c r="M193" s="30"/>
    </row>
    <row r="194" spans="1:13">
      <c r="A194" s="5">
        <v>36718</v>
      </c>
      <c r="B194" s="6">
        <v>87.494843159744207</v>
      </c>
      <c r="C194" s="6">
        <v>-1.29468374851493E-2</v>
      </c>
      <c r="E194" s="23">
        <f>'To Be Deleted'!D211</f>
        <v>91.82288992297029</v>
      </c>
      <c r="F194" s="26">
        <f t="shared" si="8"/>
        <v>-6.9741423316558252E-3</v>
      </c>
      <c r="G194" s="26">
        <f t="shared" ref="G194:G257" si="9">((E195-B194)/B194)</f>
        <v>4.9464466586444156E-2</v>
      </c>
      <c r="I194" s="27">
        <f t="shared" ref="I194:I257" si="10">G194</f>
        <v>4.9464466586444156E-2</v>
      </c>
      <c r="J194" s="28"/>
      <c r="L194" s="29"/>
      <c r="M194" s="30"/>
    </row>
    <row r="195" spans="1:13">
      <c r="A195" s="5">
        <v>36719</v>
      </c>
      <c r="B195" s="6">
        <v>86.780393459240898</v>
      </c>
      <c r="C195" s="6">
        <v>-5.6622069459423396E-3</v>
      </c>
      <c r="E195" s="23">
        <f>'To Be Deleted'!D212</f>
        <v>91.822728905705546</v>
      </c>
      <c r="F195" s="26">
        <f t="shared" ref="F195:F258" si="11">((B195-B194)/B194)</f>
        <v>-8.1656206777683815E-3</v>
      </c>
      <c r="G195" s="26">
        <f t="shared" si="9"/>
        <v>5.8104423391459291E-2</v>
      </c>
      <c r="I195" s="27">
        <f t="shared" si="10"/>
        <v>5.8104423391459291E-2</v>
      </c>
      <c r="J195" s="28"/>
      <c r="L195" s="29"/>
      <c r="M195" s="30"/>
    </row>
    <row r="196" spans="1:13">
      <c r="A196" s="5">
        <v>36720</v>
      </c>
      <c r="B196" s="6">
        <v>86.329699033103694</v>
      </c>
      <c r="C196" s="6">
        <v>-5.1770920986113E-3</v>
      </c>
      <c r="E196" s="23">
        <f>'To Be Deleted'!D213</f>
        <v>91.822718182874056</v>
      </c>
      <c r="F196" s="26">
        <f t="shared" si="11"/>
        <v>-5.1935052166926015E-3</v>
      </c>
      <c r="G196" s="26">
        <f t="shared" si="9"/>
        <v>6.3628071013322962E-2</v>
      </c>
      <c r="I196" s="27">
        <f t="shared" si="10"/>
        <v>6.3628071013322962E-2</v>
      </c>
      <c r="J196" s="28"/>
      <c r="L196" s="29"/>
      <c r="M196" s="30"/>
    </row>
    <row r="197" spans="1:13">
      <c r="A197" s="5">
        <v>36721</v>
      </c>
      <c r="B197" s="6">
        <v>85.649221808506397</v>
      </c>
      <c r="C197" s="6">
        <v>-3.9587830763327799E-3</v>
      </c>
      <c r="E197" s="23">
        <f>'To Be Deleted'!D214</f>
        <v>91.822691253740814</v>
      </c>
      <c r="F197" s="26">
        <f t="shared" si="11"/>
        <v>-7.882307389214499E-3</v>
      </c>
      <c r="G197" s="26">
        <f t="shared" si="9"/>
        <v>7.2079059798848363E-2</v>
      </c>
      <c r="I197" s="27">
        <f t="shared" si="10"/>
        <v>7.2079059798848363E-2</v>
      </c>
      <c r="J197" s="28"/>
      <c r="L197" s="29"/>
      <c r="M197" s="30"/>
    </row>
    <row r="198" spans="1:13">
      <c r="A198" s="5">
        <v>36722</v>
      </c>
      <c r="B198" s="6">
        <v>85.688003458203795</v>
      </c>
      <c r="C198" s="6">
        <v>-6.0369524502345701E-3</v>
      </c>
      <c r="E198" s="23">
        <f>'To Be Deleted'!D215</f>
        <v>91.822737188966556</v>
      </c>
      <c r="F198" s="26">
        <f t="shared" si="11"/>
        <v>4.5279628791147542E-4</v>
      </c>
      <c r="G198" s="26">
        <f t="shared" si="9"/>
        <v>7.1591341107366729E-2</v>
      </c>
      <c r="I198" s="27">
        <f t="shared" si="10"/>
        <v>7.1591341107366729E-2</v>
      </c>
      <c r="J198" s="28"/>
      <c r="L198" s="29"/>
      <c r="M198" s="30"/>
    </row>
    <row r="199" spans="1:13">
      <c r="A199" s="5">
        <v>36723</v>
      </c>
      <c r="B199" s="6">
        <v>84.909433075230297</v>
      </c>
      <c r="C199" s="6">
        <v>3.6739289112216701E-3</v>
      </c>
      <c r="E199" s="23">
        <f>'To Be Deleted'!D216</f>
        <v>91.822522542589283</v>
      </c>
      <c r="F199" s="26">
        <f t="shared" si="11"/>
        <v>-9.0861071743054828E-3</v>
      </c>
      <c r="G199" s="26">
        <f t="shared" si="9"/>
        <v>8.1420666720364784E-2</v>
      </c>
      <c r="I199" s="27">
        <f t="shared" si="10"/>
        <v>8.1420666720364784E-2</v>
      </c>
      <c r="J199" s="28"/>
      <c r="L199" s="29"/>
      <c r="M199" s="30"/>
    </row>
    <row r="200" spans="1:13">
      <c r="A200" s="5">
        <v>36724</v>
      </c>
      <c r="B200" s="6">
        <v>84.870556698678101</v>
      </c>
      <c r="C200" s="6">
        <v>-9.5901181443061104E-3</v>
      </c>
      <c r="E200" s="23">
        <f>'To Be Deleted'!D217</f>
        <v>91.822815727063741</v>
      </c>
      <c r="F200" s="26">
        <f t="shared" si="11"/>
        <v>-4.5785697942125067E-4</v>
      </c>
      <c r="G200" s="26">
        <f t="shared" si="9"/>
        <v>8.1917686666721043E-2</v>
      </c>
      <c r="I200" s="27">
        <f t="shared" si="10"/>
        <v>8.1917686666721043E-2</v>
      </c>
      <c r="J200" s="28"/>
      <c r="L200" s="29"/>
      <c r="M200" s="30"/>
    </row>
    <row r="201" spans="1:13">
      <c r="A201" s="5">
        <v>36725</v>
      </c>
      <c r="B201" s="6">
        <v>85.048393709600504</v>
      </c>
      <c r="C201" s="6">
        <v>-1.5952967224865298E-2</v>
      </c>
      <c r="E201" s="23">
        <f>'To Be Deleted'!D218</f>
        <v>91.822956369550596</v>
      </c>
      <c r="F201" s="26">
        <f t="shared" si="11"/>
        <v>2.0953911207839725E-3</v>
      </c>
      <c r="G201" s="26">
        <f t="shared" si="9"/>
        <v>7.9649921223148928E-2</v>
      </c>
      <c r="I201" s="27">
        <f t="shared" si="10"/>
        <v>7.9649921223148928E-2</v>
      </c>
      <c r="J201" s="28"/>
      <c r="L201" s="29"/>
      <c r="M201" s="30"/>
    </row>
    <row r="202" spans="1:13">
      <c r="A202" s="5">
        <v>36726</v>
      </c>
      <c r="B202" s="6">
        <v>83.507890765943799</v>
      </c>
      <c r="C202" s="6">
        <v>5.0752268037120799E-3</v>
      </c>
      <c r="E202" s="23">
        <f>'To Be Deleted'!D219</f>
        <v>91.822491568725539</v>
      </c>
      <c r="F202" s="26">
        <f t="shared" si="11"/>
        <v>-1.8113251484993168E-2</v>
      </c>
      <c r="G202" s="26">
        <f t="shared" si="9"/>
        <v>9.9569628576848576E-2</v>
      </c>
      <c r="I202" s="27">
        <f t="shared" si="10"/>
        <v>9.9569628576848576E-2</v>
      </c>
      <c r="J202" s="28"/>
      <c r="L202" s="29"/>
      <c r="M202" s="30"/>
    </row>
    <row r="203" spans="1:13">
      <c r="A203" s="5">
        <v>36727</v>
      </c>
      <c r="B203" s="6">
        <v>83.398469011739195</v>
      </c>
      <c r="C203" s="6">
        <v>-6.1837052011880899E-3</v>
      </c>
      <c r="E203" s="23">
        <f>'To Be Deleted'!D220</f>
        <v>91.822740432744865</v>
      </c>
      <c r="F203" s="26">
        <f t="shared" si="11"/>
        <v>-1.3103163449702201E-3</v>
      </c>
      <c r="G203" s="26">
        <f t="shared" si="9"/>
        <v>0.10100856818595427</v>
      </c>
      <c r="I203" s="27">
        <f t="shared" si="10"/>
        <v>0.10100856818595427</v>
      </c>
      <c r="J203" s="28"/>
      <c r="L203" s="29"/>
      <c r="M203" s="30"/>
    </row>
    <row r="204" spans="1:13">
      <c r="A204" s="5">
        <v>36728</v>
      </c>
      <c r="B204" s="6">
        <v>83.532862839071797</v>
      </c>
      <c r="C204" s="6">
        <v>7.9079298783302394E-3</v>
      </c>
      <c r="E204" s="23">
        <f>'To Be Deleted'!D221</f>
        <v>91.822428955515647</v>
      </c>
      <c r="F204" s="26">
        <f t="shared" si="11"/>
        <v>1.6114663605357603E-3</v>
      </c>
      <c r="G204" s="26">
        <f t="shared" si="9"/>
        <v>9.924148489029623E-2</v>
      </c>
      <c r="I204" s="27">
        <f t="shared" si="10"/>
        <v>9.924148489029623E-2</v>
      </c>
      <c r="J204" s="28"/>
      <c r="L204" s="29"/>
      <c r="M204" s="30"/>
    </row>
    <row r="205" spans="1:13">
      <c r="A205" s="5">
        <v>36729</v>
      </c>
      <c r="B205" s="6">
        <v>83.757588008623003</v>
      </c>
      <c r="C205" s="6">
        <v>-8.3440503366871404E-3</v>
      </c>
      <c r="E205" s="23">
        <f>'To Be Deleted'!D222</f>
        <v>91.822788184358728</v>
      </c>
      <c r="F205" s="26">
        <f t="shared" si="11"/>
        <v>2.6902605982048653E-3</v>
      </c>
      <c r="G205" s="26">
        <f t="shared" si="9"/>
        <v>9.628651554863471E-2</v>
      </c>
      <c r="I205" s="27">
        <f t="shared" si="10"/>
        <v>9.628651554863471E-2</v>
      </c>
      <c r="J205" s="28"/>
      <c r="L205" s="29"/>
      <c r="M205" s="30"/>
    </row>
    <row r="206" spans="1:13">
      <c r="A206" s="5">
        <v>36730</v>
      </c>
      <c r="B206" s="6">
        <v>83.913383702493704</v>
      </c>
      <c r="C206" s="6">
        <v>1.30946995514763E-2</v>
      </c>
      <c r="E206" s="23">
        <f>'To Be Deleted'!D223</f>
        <v>91.822314308731421</v>
      </c>
      <c r="F206" s="26">
        <f t="shared" si="11"/>
        <v>1.860078562131724E-3</v>
      </c>
      <c r="G206" s="26">
        <f t="shared" si="9"/>
        <v>9.4257834761404674E-2</v>
      </c>
      <c r="I206" s="27">
        <f t="shared" si="10"/>
        <v>9.4257834761404674E-2</v>
      </c>
      <c r="J206" s="28"/>
      <c r="L206" s="29"/>
      <c r="M206" s="30"/>
    </row>
    <row r="207" spans="1:13">
      <c r="A207" s="5">
        <v>36731</v>
      </c>
      <c r="B207" s="6">
        <v>83.970423638080803</v>
      </c>
      <c r="C207" s="6">
        <v>-1.23874208090482E-2</v>
      </c>
      <c r="E207" s="23">
        <f>'To Be Deleted'!D224</f>
        <v>91.822877557793703</v>
      </c>
      <c r="F207" s="26">
        <f t="shared" si="11"/>
        <v>6.7974777169430099E-4</v>
      </c>
      <c r="G207" s="26">
        <f t="shared" si="9"/>
        <v>9.3514425927057596E-2</v>
      </c>
      <c r="I207" s="27">
        <f t="shared" si="10"/>
        <v>9.3514425927057596E-2</v>
      </c>
      <c r="J207" s="28"/>
      <c r="L207" s="29"/>
      <c r="M207" s="30"/>
    </row>
    <row r="208" spans="1:13">
      <c r="A208" s="5">
        <v>36732</v>
      </c>
      <c r="B208" s="6">
        <v>83.068539268218103</v>
      </c>
      <c r="C208" s="6">
        <v>-1.2027374884883099E-2</v>
      </c>
      <c r="E208" s="23">
        <f>'To Be Deleted'!D225</f>
        <v>91.822869599447756</v>
      </c>
      <c r="F208" s="26">
        <f t="shared" si="11"/>
        <v>-1.0740500414168359E-2</v>
      </c>
      <c r="G208" s="26">
        <f t="shared" si="9"/>
        <v>0.10538178093372692</v>
      </c>
      <c r="I208" s="27">
        <f t="shared" si="10"/>
        <v>0.10538178093372692</v>
      </c>
      <c r="J208" s="28"/>
      <c r="L208" s="29"/>
      <c r="M208" s="30"/>
    </row>
    <row r="209" spans="1:13">
      <c r="A209" s="5">
        <v>36733</v>
      </c>
      <c r="B209" s="6">
        <v>83.050111340171895</v>
      </c>
      <c r="C209" s="6">
        <v>6.9614660045125096E-3</v>
      </c>
      <c r="E209" s="23">
        <f>'To Be Deleted'!D226</f>
        <v>91.822449875866155</v>
      </c>
      <c r="F209" s="26">
        <f t="shared" si="11"/>
        <v>-2.2184003966539413E-4</v>
      </c>
      <c r="G209" s="26">
        <f t="shared" si="9"/>
        <v>0.10562417132202431</v>
      </c>
      <c r="I209" s="27">
        <f t="shared" si="10"/>
        <v>0.10562417132202431</v>
      </c>
      <c r="J209" s="28"/>
      <c r="L209" s="29"/>
      <c r="M209" s="30"/>
    </row>
    <row r="210" spans="1:13">
      <c r="A210" s="5">
        <v>36734</v>
      </c>
      <c r="B210" s="6">
        <v>82.927151824683193</v>
      </c>
      <c r="C210" s="6">
        <v>1.7789844121725101E-2</v>
      </c>
      <c r="E210" s="23">
        <f>'To Be Deleted'!D227</f>
        <v>91.822210528679406</v>
      </c>
      <c r="F210" s="26">
        <f t="shared" si="11"/>
        <v>-1.4805460643521843E-3</v>
      </c>
      <c r="G210" s="26">
        <f t="shared" si="9"/>
        <v>0.10727039027796979</v>
      </c>
      <c r="I210" s="27">
        <f t="shared" si="10"/>
        <v>0.10727039027796979</v>
      </c>
      <c r="J210" s="28"/>
      <c r="L210" s="29"/>
      <c r="M210" s="30"/>
    </row>
    <row r="211" spans="1:13">
      <c r="A211" s="5">
        <v>36735</v>
      </c>
      <c r="B211" s="6">
        <v>83.686335781098293</v>
      </c>
      <c r="C211" s="6">
        <v>-7.9631728124270294E-3</v>
      </c>
      <c r="E211" s="23">
        <f>'To Be Deleted'!D228</f>
        <v>91.822779765557414</v>
      </c>
      <c r="F211" s="26">
        <f t="shared" si="11"/>
        <v>9.1548297476813836E-3</v>
      </c>
      <c r="G211" s="26">
        <f t="shared" si="9"/>
        <v>9.7219228210484385E-2</v>
      </c>
      <c r="I211" s="27">
        <f t="shared" si="10"/>
        <v>9.7219228210484385E-2</v>
      </c>
      <c r="J211" s="28"/>
      <c r="L211" s="29"/>
      <c r="M211" s="30"/>
    </row>
    <row r="212" spans="1:13">
      <c r="A212" s="5">
        <v>36736</v>
      </c>
      <c r="B212" s="6">
        <v>83.246454430487105</v>
      </c>
      <c r="C212" s="6">
        <v>1.5698392129633001E-2</v>
      </c>
      <c r="E212" s="23">
        <f>'To Be Deleted'!D229</f>
        <v>91.822256757500114</v>
      </c>
      <c r="F212" s="26">
        <f t="shared" si="11"/>
        <v>-5.256310322413962E-3</v>
      </c>
      <c r="G212" s="26">
        <f t="shared" si="9"/>
        <v>0.10301715591725184</v>
      </c>
      <c r="I212" s="27">
        <f t="shared" si="10"/>
        <v>0.10301715591725184</v>
      </c>
      <c r="J212" s="28"/>
      <c r="L212" s="29"/>
      <c r="M212" s="30"/>
    </row>
    <row r="213" spans="1:13">
      <c r="A213" s="5">
        <v>36737</v>
      </c>
      <c r="B213" s="6">
        <v>84.478279578043896</v>
      </c>
      <c r="C213" s="6">
        <v>1.52166351195625E-2</v>
      </c>
      <c r="E213" s="23">
        <f>'To Be Deleted'!D230</f>
        <v>91.822267406110996</v>
      </c>
      <c r="F213" s="26">
        <f t="shared" si="11"/>
        <v>1.4797328678849567E-2</v>
      </c>
      <c r="G213" s="26">
        <f t="shared" si="9"/>
        <v>8.6935359101660753E-2</v>
      </c>
      <c r="I213" s="27">
        <f t="shared" si="10"/>
        <v>8.6935359101660753E-2</v>
      </c>
      <c r="J213" s="28"/>
      <c r="L213" s="29"/>
      <c r="M213" s="30"/>
    </row>
    <row r="214" spans="1:13">
      <c r="A214" s="5">
        <v>36738</v>
      </c>
      <c r="B214" s="6">
        <v>84.657036123765195</v>
      </c>
      <c r="C214" s="6">
        <v>7.8991559620420499E-3</v>
      </c>
      <c r="E214" s="23">
        <f>'To Be Deleted'!D231</f>
        <v>91.822429149451636</v>
      </c>
      <c r="F214" s="26">
        <f t="shared" si="11"/>
        <v>2.1160059912933931E-3</v>
      </c>
      <c r="G214" s="26">
        <f t="shared" si="9"/>
        <v>8.4642883429168814E-2</v>
      </c>
      <c r="I214" s="27">
        <f t="shared" si="10"/>
        <v>8.4642883429168814E-2</v>
      </c>
      <c r="J214" s="28"/>
      <c r="L214" s="29"/>
      <c r="M214" s="30"/>
    </row>
    <row r="215" spans="1:13">
      <c r="A215" s="5">
        <v>36739</v>
      </c>
      <c r="B215" s="6">
        <v>85.034814235424605</v>
      </c>
      <c r="C215" s="6">
        <v>-2.17220894840416E-3</v>
      </c>
      <c r="E215" s="23">
        <f>'To Be Deleted'!D232</f>
        <v>91.822651763847986</v>
      </c>
      <c r="F215" s="26">
        <f t="shared" si="11"/>
        <v>4.4624537895127043E-3</v>
      </c>
      <c r="G215" s="26">
        <f t="shared" si="9"/>
        <v>7.9829330299336296E-2</v>
      </c>
      <c r="I215" s="27">
        <f t="shared" si="10"/>
        <v>7.9829330299336296E-2</v>
      </c>
      <c r="J215" s="28"/>
      <c r="L215" s="29"/>
      <c r="M215" s="30"/>
    </row>
    <row r="216" spans="1:13">
      <c r="A216" s="5">
        <v>36740</v>
      </c>
      <c r="B216" s="6">
        <v>85.323743453306307</v>
      </c>
      <c r="C216" s="6">
        <v>-2.1840598492911902E-2</v>
      </c>
      <c r="E216" s="23">
        <f>'To Be Deleted'!D233</f>
        <v>91.82308650796702</v>
      </c>
      <c r="F216" s="26">
        <f t="shared" si="11"/>
        <v>3.3977756108431257E-3</v>
      </c>
      <c r="G216" s="26">
        <f t="shared" si="9"/>
        <v>7.6171138980879252E-2</v>
      </c>
      <c r="I216" s="27">
        <f t="shared" si="10"/>
        <v>7.6171138980879252E-2</v>
      </c>
      <c r="J216" s="28"/>
      <c r="L216" s="29"/>
      <c r="M216" s="30"/>
    </row>
    <row r="217" spans="1:13">
      <c r="A217" s="5">
        <v>36741</v>
      </c>
      <c r="B217" s="6">
        <v>84.953543901969397</v>
      </c>
      <c r="C217" s="6">
        <v>-1.5672684081604001E-2</v>
      </c>
      <c r="E217" s="23">
        <f>'To Be Deleted'!D234</f>
        <v>91.822950174256988</v>
      </c>
      <c r="F217" s="26">
        <f t="shared" si="11"/>
        <v>-4.3387635885842575E-3</v>
      </c>
      <c r="G217" s="26">
        <f t="shared" si="9"/>
        <v>8.0858767034095766E-2</v>
      </c>
      <c r="I217" s="27">
        <f t="shared" si="10"/>
        <v>8.0858767034095766E-2</v>
      </c>
      <c r="J217" s="28"/>
      <c r="L217" s="29"/>
      <c r="M217" s="30"/>
    </row>
    <row r="218" spans="1:13">
      <c r="A218" s="5">
        <v>36742</v>
      </c>
      <c r="B218" s="6">
        <v>84.367934391291399</v>
      </c>
      <c r="C218" s="6">
        <v>-8.09670260965294E-3</v>
      </c>
      <c r="E218" s="23">
        <f>'To Be Deleted'!D235</f>
        <v>91.822782717059567</v>
      </c>
      <c r="F218" s="26">
        <f t="shared" si="11"/>
        <v>-6.8932911304294851E-3</v>
      </c>
      <c r="G218" s="26">
        <f t="shared" si="9"/>
        <v>8.8357724822490102E-2</v>
      </c>
      <c r="I218" s="27">
        <f t="shared" si="10"/>
        <v>8.8357724822490102E-2</v>
      </c>
      <c r="J218" s="28"/>
      <c r="L218" s="29"/>
      <c r="M218" s="30"/>
    </row>
    <row r="219" spans="1:13">
      <c r="A219" s="5">
        <v>36743</v>
      </c>
      <c r="B219" s="6">
        <v>84.387832713193802</v>
      </c>
      <c r="C219" s="6">
        <v>5.0049510711867402E-3</v>
      </c>
      <c r="E219" s="23">
        <f>'To Be Deleted'!D236</f>
        <v>91.822493122079024</v>
      </c>
      <c r="F219" s="26">
        <f t="shared" si="11"/>
        <v>2.3585171363940452E-4</v>
      </c>
      <c r="G219" s="26">
        <f t="shared" si="9"/>
        <v>8.8102912121299448E-2</v>
      </c>
      <c r="I219" s="27">
        <f t="shared" si="10"/>
        <v>8.8102912121299448E-2</v>
      </c>
      <c r="J219" s="28"/>
      <c r="L219" s="29"/>
      <c r="M219" s="30"/>
    </row>
    <row r="220" spans="1:13">
      <c r="A220" s="5">
        <v>36744</v>
      </c>
      <c r="B220" s="6">
        <v>84.349098302762499</v>
      </c>
      <c r="C220" s="6">
        <v>-1.9350985325957801E-3</v>
      </c>
      <c r="E220" s="23">
        <f>'To Be Deleted'!D237</f>
        <v>91.822646522831235</v>
      </c>
      <c r="F220" s="26">
        <f t="shared" si="11"/>
        <v>-4.590046833285597E-4</v>
      </c>
      <c r="G220" s="26">
        <f t="shared" si="9"/>
        <v>8.8603819259253272E-2</v>
      </c>
      <c r="I220" s="27">
        <f t="shared" si="10"/>
        <v>8.8603819259253272E-2</v>
      </c>
      <c r="J220" s="28"/>
      <c r="L220" s="29"/>
      <c r="M220" s="30"/>
    </row>
    <row r="221" spans="1:13">
      <c r="A221" s="5">
        <v>36745</v>
      </c>
      <c r="B221" s="6">
        <v>85.115667787030503</v>
      </c>
      <c r="C221" s="6">
        <v>-6.6420319999320196E-3</v>
      </c>
      <c r="E221" s="23">
        <f>'To Be Deleted'!D238</f>
        <v>91.822750563461454</v>
      </c>
      <c r="F221" s="26">
        <f t="shared" si="11"/>
        <v>9.0880578416675049E-3</v>
      </c>
      <c r="G221" s="26">
        <f t="shared" si="9"/>
        <v>7.8797684078920849E-2</v>
      </c>
      <c r="I221" s="27">
        <f t="shared" si="10"/>
        <v>7.8797684078920849E-2</v>
      </c>
      <c r="J221" s="28"/>
      <c r="L221" s="29"/>
      <c r="M221" s="30"/>
    </row>
    <row r="222" spans="1:13">
      <c r="A222" s="5">
        <v>36746</v>
      </c>
      <c r="B222" s="6">
        <v>85.073785942796206</v>
      </c>
      <c r="C222" s="6">
        <v>8.3526845567495004E-4</v>
      </c>
      <c r="E222" s="23">
        <f>'To Be Deleted'!D239</f>
        <v>91.822585287479313</v>
      </c>
      <c r="F222" s="26">
        <f t="shared" si="11"/>
        <v>-4.9205798794988125E-4</v>
      </c>
      <c r="G222" s="26">
        <f t="shared" si="9"/>
        <v>7.9333302329325769E-2</v>
      </c>
      <c r="I222" s="27">
        <f t="shared" si="10"/>
        <v>7.9333302329325769E-2</v>
      </c>
      <c r="J222" s="28"/>
      <c r="L222" s="29"/>
      <c r="M222" s="30"/>
    </row>
    <row r="223" spans="1:13">
      <c r="A223" s="5">
        <v>36747</v>
      </c>
      <c r="B223" s="6">
        <v>85.489531675061897</v>
      </c>
      <c r="C223" s="6">
        <v>-1.6584252838813599E-2</v>
      </c>
      <c r="E223" s="23">
        <f>'To Be Deleted'!D240</f>
        <v>91.822970323296403</v>
      </c>
      <c r="F223" s="26">
        <f t="shared" si="11"/>
        <v>4.8868841048785496E-3</v>
      </c>
      <c r="G223" s="26">
        <f t="shared" si="9"/>
        <v>7.4079105730216491E-2</v>
      </c>
      <c r="I223" s="27">
        <f t="shared" si="10"/>
        <v>7.4079105730216491E-2</v>
      </c>
      <c r="J223" s="28"/>
      <c r="L223" s="29"/>
      <c r="M223" s="30"/>
    </row>
    <row r="224" spans="1:13">
      <c r="A224" s="5">
        <v>36748</v>
      </c>
      <c r="B224" s="6">
        <v>85.601615135322803</v>
      </c>
      <c r="C224" s="6">
        <v>3.8011358579592099E-3</v>
      </c>
      <c r="E224" s="23">
        <f>'To Be Deleted'!D241</f>
        <v>91.822519730845499</v>
      </c>
      <c r="F224" s="26">
        <f t="shared" si="11"/>
        <v>1.311078187758992E-3</v>
      </c>
      <c r="G224" s="26">
        <f t="shared" si="9"/>
        <v>7.2676199683251202E-2</v>
      </c>
      <c r="I224" s="27">
        <f t="shared" si="10"/>
        <v>7.2676199683251202E-2</v>
      </c>
      <c r="J224" s="28"/>
      <c r="L224" s="29"/>
      <c r="M224" s="30"/>
    </row>
    <row r="225" spans="1:13">
      <c r="A225" s="5">
        <v>36749</v>
      </c>
      <c r="B225" s="6">
        <v>85.9330231917438</v>
      </c>
      <c r="C225" s="6">
        <v>-9.5667303190738601E-3</v>
      </c>
      <c r="E225" s="23">
        <f>'To Be Deleted'!D242</f>
        <v>91.822815210106342</v>
      </c>
      <c r="F225" s="26">
        <f t="shared" si="11"/>
        <v>3.871516394837795E-3</v>
      </c>
      <c r="G225" s="26">
        <f t="shared" si="9"/>
        <v>6.8533605053487975E-2</v>
      </c>
      <c r="I225" s="27">
        <f t="shared" si="10"/>
        <v>6.8533605053487975E-2</v>
      </c>
      <c r="J225" s="28"/>
      <c r="L225" s="29"/>
      <c r="M225" s="30"/>
    </row>
    <row r="226" spans="1:13">
      <c r="A226" s="5">
        <v>36750</v>
      </c>
      <c r="B226" s="6">
        <v>85.588462849658697</v>
      </c>
      <c r="C226" s="6">
        <v>1.2698589903210201E-2</v>
      </c>
      <c r="E226" s="23">
        <f>'To Be Deleted'!D243</f>
        <v>91.822323064218992</v>
      </c>
      <c r="F226" s="26">
        <f t="shared" si="11"/>
        <v>-4.009638312343319E-3</v>
      </c>
      <c r="G226" s="26">
        <f t="shared" si="9"/>
        <v>7.2838177278000599E-2</v>
      </c>
      <c r="I226" s="27">
        <f t="shared" si="10"/>
        <v>7.2838177278000599E-2</v>
      </c>
      <c r="J226" s="28"/>
      <c r="L226" s="29"/>
      <c r="M226" s="30"/>
    </row>
    <row r="227" spans="1:13">
      <c r="A227" s="5">
        <v>36751</v>
      </c>
      <c r="B227" s="6">
        <v>86.502025530617203</v>
      </c>
      <c r="C227" s="6">
        <v>1.50519375088053E-3</v>
      </c>
      <c r="E227" s="23">
        <f>'To Be Deleted'!D244</f>
        <v>91.822570479653706</v>
      </c>
      <c r="F227" s="26">
        <f t="shared" si="11"/>
        <v>1.0673899852170897E-2</v>
      </c>
      <c r="G227" s="26">
        <f t="shared" si="9"/>
        <v>6.1510089608427999E-2</v>
      </c>
      <c r="I227" s="27">
        <f t="shared" si="10"/>
        <v>6.1510089608427999E-2</v>
      </c>
      <c r="J227" s="28"/>
      <c r="L227" s="29"/>
      <c r="M227" s="30"/>
    </row>
    <row r="228" spans="1:13">
      <c r="A228" s="5">
        <v>36752</v>
      </c>
      <c r="B228" s="6">
        <v>87.207834175304697</v>
      </c>
      <c r="C228" s="6">
        <v>-7.6513136025648703E-3</v>
      </c>
      <c r="E228" s="23">
        <f>'To Be Deleted'!D245</f>
        <v>91.822772872315994</v>
      </c>
      <c r="F228" s="26">
        <f t="shared" si="11"/>
        <v>8.159446444842778E-3</v>
      </c>
      <c r="G228" s="26">
        <f t="shared" si="9"/>
        <v>5.2918276433394321E-2</v>
      </c>
      <c r="I228" s="27">
        <f t="shared" si="10"/>
        <v>5.2918276433394321E-2</v>
      </c>
      <c r="J228" s="28"/>
      <c r="L228" s="29"/>
      <c r="M228" s="30"/>
    </row>
    <row r="229" spans="1:13">
      <c r="A229" s="5">
        <v>36753</v>
      </c>
      <c r="B229" s="6">
        <v>86.308112394415403</v>
      </c>
      <c r="C229" s="6">
        <v>-5.3702035525241901E-3</v>
      </c>
      <c r="E229" s="23">
        <f>'To Be Deleted'!D246</f>
        <v>91.822722451351083</v>
      </c>
      <c r="F229" s="26">
        <f t="shared" si="11"/>
        <v>-1.0316983438445202E-2</v>
      </c>
      <c r="G229" s="26">
        <f t="shared" si="9"/>
        <v>6.3897209176836695E-2</v>
      </c>
      <c r="I229" s="27">
        <f t="shared" si="10"/>
        <v>6.3897209176836695E-2</v>
      </c>
      <c r="J229" s="28"/>
      <c r="L229" s="29"/>
      <c r="M229" s="30"/>
    </row>
    <row r="230" spans="1:13">
      <c r="A230" s="5">
        <v>36754</v>
      </c>
      <c r="B230" s="6">
        <v>85.385075306437201</v>
      </c>
      <c r="C230" s="6">
        <v>-1.6112949002263201E-2</v>
      </c>
      <c r="E230" s="23">
        <f>'To Be Deleted'!D247</f>
        <v>91.822959905739296</v>
      </c>
      <c r="F230" s="26">
        <f t="shared" si="11"/>
        <v>-1.0694673563940982E-2</v>
      </c>
      <c r="G230" s="26">
        <f t="shared" si="9"/>
        <v>7.5393644051081066E-2</v>
      </c>
      <c r="I230" s="27">
        <f t="shared" si="10"/>
        <v>7.5393644051081066E-2</v>
      </c>
      <c r="J230" s="28"/>
      <c r="L230" s="29"/>
      <c r="M230" s="30"/>
    </row>
    <row r="231" spans="1:13">
      <c r="A231" s="5">
        <v>36755</v>
      </c>
      <c r="B231" s="6">
        <v>85.012997295014898</v>
      </c>
      <c r="C231" s="6">
        <v>1.6498884712482799E-3</v>
      </c>
      <c r="E231" s="23">
        <f>'To Be Deleted'!D248</f>
        <v>91.82256728136548</v>
      </c>
      <c r="F231" s="26">
        <f t="shared" si="11"/>
        <v>-4.3576469317027373E-3</v>
      </c>
      <c r="G231" s="26">
        <f t="shared" si="9"/>
        <v>8.0103397016624722E-2</v>
      </c>
      <c r="I231" s="27">
        <f t="shared" si="10"/>
        <v>8.0103397016624722E-2</v>
      </c>
      <c r="J231" s="28"/>
      <c r="L231" s="29"/>
      <c r="M231" s="30"/>
    </row>
    <row r="232" spans="1:13">
      <c r="A232" s="5">
        <v>36756</v>
      </c>
      <c r="B232" s="6">
        <v>85.043337445306605</v>
      </c>
      <c r="C232" s="6">
        <v>-1.01077621876505E-2</v>
      </c>
      <c r="E232" s="23">
        <f>'To Be Deleted'!D249</f>
        <v>91.82282716891072</v>
      </c>
      <c r="F232" s="26">
        <f t="shared" si="11"/>
        <v>3.5688837303806032E-4</v>
      </c>
      <c r="G232" s="26">
        <f t="shared" si="9"/>
        <v>7.9715731012791363E-2</v>
      </c>
      <c r="I232" s="27">
        <f t="shared" si="10"/>
        <v>7.9715731012791363E-2</v>
      </c>
      <c r="J232" s="28"/>
      <c r="L232" s="29"/>
      <c r="M232" s="30"/>
    </row>
    <row r="233" spans="1:13">
      <c r="A233" s="5">
        <v>36757</v>
      </c>
      <c r="B233" s="6">
        <v>84.667955472625593</v>
      </c>
      <c r="C233" s="6">
        <v>-1.15399369380237E-3</v>
      </c>
      <c r="E233" s="23">
        <f>'To Be Deleted'!D250</f>
        <v>91.822629257526714</v>
      </c>
      <c r="F233" s="26">
        <f t="shared" si="11"/>
        <v>-4.4140080100034786E-3</v>
      </c>
      <c r="G233" s="26">
        <f t="shared" si="9"/>
        <v>8.4499457282798437E-2</v>
      </c>
      <c r="I233" s="27">
        <f t="shared" si="10"/>
        <v>8.4499457282798437E-2</v>
      </c>
      <c r="J233" s="28"/>
      <c r="L233" s="29"/>
      <c r="M233" s="30"/>
    </row>
    <row r="234" spans="1:13">
      <c r="A234" s="5">
        <v>36758</v>
      </c>
      <c r="B234" s="6">
        <v>85.521593365598207</v>
      </c>
      <c r="C234" s="6">
        <v>1.1400386807849499E-2</v>
      </c>
      <c r="E234" s="23">
        <f>'To Be Deleted'!D251</f>
        <v>91.822351759306599</v>
      </c>
      <c r="F234" s="26">
        <f t="shared" si="11"/>
        <v>1.0082183846385755E-2</v>
      </c>
      <c r="G234" s="26">
        <f t="shared" si="9"/>
        <v>7.3676546769074841E-2</v>
      </c>
      <c r="I234" s="27">
        <f t="shared" si="10"/>
        <v>7.3676546769074841E-2</v>
      </c>
      <c r="J234" s="28"/>
      <c r="L234" s="29"/>
      <c r="M234" s="30"/>
    </row>
    <row r="235" spans="1:13">
      <c r="A235" s="5">
        <v>36759</v>
      </c>
      <c r="B235" s="6">
        <v>85.964740791652204</v>
      </c>
      <c r="C235" s="6">
        <v>3.3800244441123599E-3</v>
      </c>
      <c r="E235" s="23">
        <f>'To Be Deleted'!D252</f>
        <v>91.822529038964504</v>
      </c>
      <c r="F235" s="26">
        <f t="shared" si="11"/>
        <v>5.1817021715156323E-3</v>
      </c>
      <c r="G235" s="26">
        <f t="shared" si="9"/>
        <v>6.8141400743242139E-2</v>
      </c>
      <c r="I235" s="27">
        <f t="shared" si="10"/>
        <v>6.8141400743242139E-2</v>
      </c>
      <c r="J235" s="28"/>
      <c r="L235" s="29"/>
      <c r="M235" s="30"/>
    </row>
    <row r="236" spans="1:13">
      <c r="A236" s="5">
        <v>36760</v>
      </c>
      <c r="B236" s="6">
        <v>86.107529406259204</v>
      </c>
      <c r="C236" s="6">
        <v>4.7551446181979496E-3</v>
      </c>
      <c r="E236" s="23">
        <f>'To Be Deleted'!D253</f>
        <v>91.822498643725112</v>
      </c>
      <c r="F236" s="26">
        <f t="shared" si="11"/>
        <v>1.6610137283269192E-3</v>
      </c>
      <c r="G236" s="26">
        <f t="shared" si="9"/>
        <v>6.6364591533401115E-2</v>
      </c>
      <c r="I236" s="27">
        <f t="shared" si="10"/>
        <v>6.6364591533401115E-2</v>
      </c>
      <c r="J236" s="28"/>
      <c r="L236" s="29"/>
      <c r="M236" s="30"/>
    </row>
    <row r="237" spans="1:13">
      <c r="A237" s="5">
        <v>36761</v>
      </c>
      <c r="B237" s="6">
        <v>86.887460180335296</v>
      </c>
      <c r="C237" s="6">
        <v>2.63904608066425E-2</v>
      </c>
      <c r="E237" s="23">
        <f>'To Be Deleted'!D254</f>
        <v>91.822020423255921</v>
      </c>
      <c r="F237" s="26">
        <f t="shared" si="11"/>
        <v>9.0576373454677103E-3</v>
      </c>
      <c r="G237" s="26">
        <f t="shared" si="9"/>
        <v>5.6797503334768101E-2</v>
      </c>
      <c r="I237" s="27">
        <f t="shared" si="10"/>
        <v>5.6797503334768101E-2</v>
      </c>
      <c r="J237" s="28"/>
      <c r="L237" s="29"/>
      <c r="M237" s="30"/>
    </row>
    <row r="238" spans="1:13">
      <c r="A238" s="5">
        <v>36762</v>
      </c>
      <c r="B238" s="6">
        <v>87.707280803211603</v>
      </c>
      <c r="C238" s="6">
        <v>6.9110757334969498E-3</v>
      </c>
      <c r="E238" s="23">
        <f>'To Be Deleted'!D255</f>
        <v>91.822450989677421</v>
      </c>
      <c r="F238" s="26">
        <f t="shared" si="11"/>
        <v>9.4354308570507844E-3</v>
      </c>
      <c r="G238" s="26">
        <f t="shared" si="9"/>
        <v>4.6918309232284981E-2</v>
      </c>
      <c r="I238" s="27">
        <f t="shared" si="10"/>
        <v>4.6918309232284981E-2</v>
      </c>
      <c r="J238" s="28"/>
      <c r="L238" s="29"/>
      <c r="M238" s="30"/>
    </row>
    <row r="239" spans="1:13">
      <c r="A239" s="5">
        <v>36763</v>
      </c>
      <c r="B239" s="6">
        <v>88.111720255070907</v>
      </c>
      <c r="C239" s="6">
        <v>1.1112355669950599E-2</v>
      </c>
      <c r="E239" s="23">
        <f>'To Be Deleted'!D256</f>
        <v>91.822358125859537</v>
      </c>
      <c r="F239" s="26">
        <f t="shared" si="11"/>
        <v>4.6112414859462185E-3</v>
      </c>
      <c r="G239" s="26">
        <f t="shared" si="9"/>
        <v>4.2116309180512748E-2</v>
      </c>
      <c r="I239" s="27">
        <f t="shared" si="10"/>
        <v>4.2116309180512748E-2</v>
      </c>
      <c r="J239" s="28"/>
      <c r="L239" s="29"/>
      <c r="M239" s="30"/>
    </row>
    <row r="240" spans="1:13">
      <c r="A240" s="5">
        <v>36764</v>
      </c>
      <c r="B240" s="6">
        <v>88.542562995393396</v>
      </c>
      <c r="C240" s="6">
        <v>-2.5768431783808601E-3</v>
      </c>
      <c r="E240" s="23">
        <f>'To Be Deleted'!D257</f>
        <v>91.822660707760321</v>
      </c>
      <c r="F240" s="26">
        <f t="shared" si="11"/>
        <v>4.8897324791215202E-3</v>
      </c>
      <c r="G240" s="26">
        <f t="shared" si="9"/>
        <v>3.7047776719805303E-2</v>
      </c>
      <c r="I240" s="27">
        <f t="shared" si="10"/>
        <v>3.7047776719805303E-2</v>
      </c>
      <c r="J240" s="28"/>
      <c r="L240" s="29"/>
      <c r="M240" s="30"/>
    </row>
    <row r="241" spans="1:13">
      <c r="A241" s="5">
        <v>36765</v>
      </c>
      <c r="B241" s="6">
        <v>88.533279049578198</v>
      </c>
      <c r="C241" s="6">
        <v>-1.1959512855227601E-2</v>
      </c>
      <c r="E241" s="23">
        <f>'To Be Deleted'!D258</f>
        <v>91.822868099446026</v>
      </c>
      <c r="F241" s="26">
        <f t="shared" si="11"/>
        <v>-1.0485291481433117E-4</v>
      </c>
      <c r="G241" s="26">
        <f t="shared" si="9"/>
        <v>3.7152979111793979E-2</v>
      </c>
      <c r="I241" s="27">
        <f t="shared" si="10"/>
        <v>3.7152979111793979E-2</v>
      </c>
      <c r="J241" s="28"/>
      <c r="L241" s="29"/>
      <c r="M241" s="30"/>
    </row>
    <row r="242" spans="1:13">
      <c r="A242" s="5">
        <v>36766</v>
      </c>
      <c r="B242" s="6">
        <v>88.134866348308606</v>
      </c>
      <c r="C242" s="6">
        <v>2.2454702781368198E-3</v>
      </c>
      <c r="E242" s="23">
        <f>'To Be Deleted'!D259</f>
        <v>91.822554116805804</v>
      </c>
      <c r="F242" s="26">
        <f t="shared" si="11"/>
        <v>-4.5001462223768201E-3</v>
      </c>
      <c r="G242" s="26">
        <f t="shared" si="9"/>
        <v>4.1844898888404231E-2</v>
      </c>
      <c r="I242" s="27">
        <f t="shared" si="10"/>
        <v>4.1844898888404231E-2</v>
      </c>
      <c r="J242" s="28"/>
      <c r="L242" s="29"/>
      <c r="M242" s="30"/>
    </row>
    <row r="243" spans="1:13">
      <c r="A243" s="5">
        <v>36767</v>
      </c>
      <c r="B243" s="6">
        <v>87.728446092933794</v>
      </c>
      <c r="C243" s="6">
        <v>-1.1634669029660301E-2</v>
      </c>
      <c r="E243" s="23">
        <f>'To Be Deleted'!D260</f>
        <v>91.8228609191966</v>
      </c>
      <c r="F243" s="26">
        <f t="shared" si="11"/>
        <v>-4.6113447743670556E-3</v>
      </c>
      <c r="G243" s="26">
        <f t="shared" si="9"/>
        <v>4.6676129217313192E-2</v>
      </c>
      <c r="I243" s="27">
        <f t="shared" si="10"/>
        <v>4.6676129217313192E-2</v>
      </c>
      <c r="J243" s="28"/>
      <c r="L243" s="29"/>
      <c r="M243" s="30"/>
    </row>
    <row r="244" spans="1:13">
      <c r="A244" s="5">
        <v>36768</v>
      </c>
      <c r="B244" s="6">
        <v>87.032311033126405</v>
      </c>
      <c r="C244" s="6">
        <v>-3.0159154267015702E-2</v>
      </c>
      <c r="E244" s="23">
        <f>'To Be Deleted'!D261</f>
        <v>91.823270378801666</v>
      </c>
      <c r="F244" s="26">
        <f t="shared" si="11"/>
        <v>-7.9351121649863625E-3</v>
      </c>
      <c r="G244" s="26">
        <f t="shared" si="9"/>
        <v>5.50388857978013E-2</v>
      </c>
      <c r="I244" s="27">
        <f t="shared" si="10"/>
        <v>5.50388857978013E-2</v>
      </c>
      <c r="J244" s="28"/>
      <c r="L244" s="29"/>
      <c r="M244" s="30"/>
    </row>
    <row r="245" spans="1:13">
      <c r="A245" s="5">
        <v>36769</v>
      </c>
      <c r="B245" s="6">
        <v>85.468208744352395</v>
      </c>
      <c r="C245" s="6">
        <v>5.9396943335974202E-3</v>
      </c>
      <c r="E245" s="23">
        <f>'To Be Deleted'!D262</f>
        <v>91.822472460797371</v>
      </c>
      <c r="F245" s="26">
        <f t="shared" si="11"/>
        <v>-1.7971512765858622E-2</v>
      </c>
      <c r="G245" s="26">
        <f t="shared" si="9"/>
        <v>7.4347197032596721E-2</v>
      </c>
      <c r="I245" s="27">
        <f t="shared" si="10"/>
        <v>7.4347197032596721E-2</v>
      </c>
      <c r="J245" s="28"/>
      <c r="L245" s="29"/>
      <c r="M245" s="30"/>
    </row>
    <row r="246" spans="1:13">
      <c r="A246" s="5">
        <v>36770</v>
      </c>
      <c r="B246" s="6">
        <v>85.153583788354595</v>
      </c>
      <c r="C246" s="6">
        <v>3.3139301897678699E-3</v>
      </c>
      <c r="E246" s="23">
        <f>'To Be Deleted'!D263</f>
        <v>91.822530499891869</v>
      </c>
      <c r="F246" s="26">
        <f t="shared" si="11"/>
        <v>-3.6811928156689046E-3</v>
      </c>
      <c r="G246" s="26">
        <f t="shared" si="9"/>
        <v>7.8320333644957996E-2</v>
      </c>
      <c r="I246" s="27">
        <f t="shared" si="10"/>
        <v>7.8320333644957996E-2</v>
      </c>
      <c r="J246" s="28"/>
      <c r="L246" s="29"/>
      <c r="M246" s="30"/>
    </row>
    <row r="247" spans="1:13">
      <c r="A247" s="5">
        <v>36771</v>
      </c>
      <c r="B247" s="6">
        <v>85.477890033899399</v>
      </c>
      <c r="C247" s="6">
        <v>-1.0728147628713601E-2</v>
      </c>
      <c r="E247" s="23">
        <f>'To Be Deleted'!D264</f>
        <v>91.822840881722414</v>
      </c>
      <c r="F247" s="26">
        <f t="shared" si="11"/>
        <v>3.8084861624949648E-3</v>
      </c>
      <c r="G247" s="26">
        <f t="shared" si="9"/>
        <v>7.4223038235734964E-2</v>
      </c>
      <c r="I247" s="27">
        <f t="shared" si="10"/>
        <v>7.4223038235734964E-2</v>
      </c>
      <c r="J247" s="28"/>
      <c r="L247" s="29"/>
      <c r="M247" s="30"/>
    </row>
    <row r="248" spans="1:13">
      <c r="A248" s="5">
        <v>36772</v>
      </c>
      <c r="B248" s="6">
        <v>84.740579537168699</v>
      </c>
      <c r="C248" s="6">
        <v>1.28944858009534E-2</v>
      </c>
      <c r="E248" s="23">
        <f>'To Be Deleted'!D265</f>
        <v>91.822318734195463</v>
      </c>
      <c r="F248" s="26">
        <f t="shared" si="11"/>
        <v>-8.6257451656597105E-3</v>
      </c>
      <c r="G248" s="26">
        <f t="shared" si="9"/>
        <v>8.357322023166236E-2</v>
      </c>
      <c r="I248" s="27">
        <f t="shared" si="10"/>
        <v>8.357322023166236E-2</v>
      </c>
      <c r="J248" s="28"/>
      <c r="L248" s="29"/>
      <c r="M248" s="30"/>
    </row>
    <row r="249" spans="1:13">
      <c r="A249" s="5">
        <v>36773</v>
      </c>
      <c r="B249" s="6">
        <v>84.788239788827298</v>
      </c>
      <c r="C249" s="6">
        <v>-8.5521383036056998E-4</v>
      </c>
      <c r="E249" s="23">
        <f>'To Be Deleted'!D266</f>
        <v>91.822622653387199</v>
      </c>
      <c r="F249" s="26">
        <f t="shared" si="11"/>
        <v>5.6242536832892224E-4</v>
      </c>
      <c r="G249" s="26">
        <f t="shared" si="9"/>
        <v>8.2965153306290937E-2</v>
      </c>
      <c r="I249" s="27">
        <f t="shared" si="10"/>
        <v>8.2965153306290937E-2</v>
      </c>
      <c r="J249" s="28"/>
      <c r="L249" s="29"/>
      <c r="M249" s="30"/>
    </row>
    <row r="250" spans="1:13">
      <c r="A250" s="5">
        <v>36774</v>
      </c>
      <c r="B250" s="6">
        <v>84.062602256454397</v>
      </c>
      <c r="C250" s="6">
        <v>-4.7662379221319901E-3</v>
      </c>
      <c r="E250" s="23">
        <f>'To Be Deleted'!D267</f>
        <v>91.822709101477912</v>
      </c>
      <c r="F250" s="26">
        <f t="shared" si="11"/>
        <v>-8.5582332429611167E-3</v>
      </c>
      <c r="G250" s="26">
        <f t="shared" si="9"/>
        <v>9.2314707156091858E-2</v>
      </c>
      <c r="I250" s="27">
        <f t="shared" si="10"/>
        <v>9.2314707156091858E-2</v>
      </c>
      <c r="J250" s="28"/>
      <c r="L250" s="29"/>
      <c r="M250" s="30"/>
    </row>
    <row r="251" spans="1:13">
      <c r="A251" s="5">
        <v>36775</v>
      </c>
      <c r="B251" s="6">
        <v>83.646614002332598</v>
      </c>
      <c r="C251" s="6">
        <v>-9.6371453129603102E-3</v>
      </c>
      <c r="E251" s="23">
        <f>'To Be Deleted'!D268</f>
        <v>91.822816766538011</v>
      </c>
      <c r="F251" s="26">
        <f t="shared" si="11"/>
        <v>-4.9485531372526559E-3</v>
      </c>
      <c r="G251" s="26">
        <f t="shared" si="9"/>
        <v>9.7741370314449683E-2</v>
      </c>
      <c r="I251" s="27">
        <f t="shared" si="10"/>
        <v>9.7741370314449683E-2</v>
      </c>
      <c r="J251" s="28"/>
      <c r="L251" s="29"/>
      <c r="M251" s="30"/>
    </row>
    <row r="252" spans="1:13">
      <c r="A252" s="5">
        <v>36776</v>
      </c>
      <c r="B252" s="6">
        <v>82.7384518783674</v>
      </c>
      <c r="C252" s="6">
        <v>1.15398305487897E-2</v>
      </c>
      <c r="E252" s="23">
        <f>'To Be Deleted'!D269</f>
        <v>91.82234867708442</v>
      </c>
      <c r="F252" s="26">
        <f t="shared" si="11"/>
        <v>-1.0857129541906773E-2</v>
      </c>
      <c r="G252" s="26">
        <f t="shared" si="9"/>
        <v>0.10979478099047223</v>
      </c>
      <c r="I252" s="27">
        <f t="shared" si="10"/>
        <v>0.10979478099047223</v>
      </c>
      <c r="J252" s="28"/>
      <c r="L252" s="29"/>
      <c r="M252" s="30"/>
    </row>
    <row r="253" spans="1:13">
      <c r="A253" s="5">
        <v>36777</v>
      </c>
      <c r="B253" s="6">
        <v>83.364280203140396</v>
      </c>
      <c r="C253" s="6">
        <v>-4.4486605276197301E-3</v>
      </c>
      <c r="E253" s="23">
        <f>'To Be Deleted'!D270</f>
        <v>91.822702081843474</v>
      </c>
      <c r="F253" s="26">
        <f t="shared" si="11"/>
        <v>7.5639356377252198E-3</v>
      </c>
      <c r="G253" s="26">
        <f t="shared" si="9"/>
        <v>0.1014635546113707</v>
      </c>
      <c r="I253" s="27">
        <f t="shared" si="10"/>
        <v>0.1014635546113707</v>
      </c>
      <c r="J253" s="28"/>
      <c r="L253" s="29"/>
      <c r="M253" s="30"/>
    </row>
    <row r="254" spans="1:13">
      <c r="A254" s="5">
        <v>36778</v>
      </c>
      <c r="B254" s="6">
        <v>83.566326242116304</v>
      </c>
      <c r="C254" s="6">
        <v>-5.0964402185026004E-3</v>
      </c>
      <c r="E254" s="23">
        <f>'To Be Deleted'!D271</f>
        <v>91.822716400169341</v>
      </c>
      <c r="F254" s="26">
        <f t="shared" si="11"/>
        <v>2.4236524142422426E-3</v>
      </c>
      <c r="G254" s="26">
        <f t="shared" si="9"/>
        <v>9.8800352608886602E-2</v>
      </c>
      <c r="I254" s="27">
        <f t="shared" si="10"/>
        <v>9.8800352608886602E-2</v>
      </c>
      <c r="J254" s="28"/>
      <c r="L254" s="29"/>
      <c r="M254" s="30"/>
    </row>
    <row r="255" spans="1:13">
      <c r="A255" s="5">
        <v>36779</v>
      </c>
      <c r="B255" s="6">
        <v>83.137648535816396</v>
      </c>
      <c r="C255" s="6">
        <v>-4.7499324477248096E-3</v>
      </c>
      <c r="E255" s="23">
        <f>'To Be Deleted'!D272</f>
        <v>91.822708741066648</v>
      </c>
      <c r="F255" s="26">
        <f t="shared" si="11"/>
        <v>-5.1297900192226005E-3</v>
      </c>
      <c r="G255" s="26">
        <f t="shared" si="9"/>
        <v>0.10446687273457865</v>
      </c>
      <c r="I255" s="27">
        <f t="shared" si="10"/>
        <v>0.10446687273457865</v>
      </c>
      <c r="J255" s="28"/>
      <c r="L255" s="29"/>
      <c r="M255" s="30"/>
    </row>
    <row r="256" spans="1:13">
      <c r="A256" s="5">
        <v>36780</v>
      </c>
      <c r="B256" s="6">
        <v>82.621078714703202</v>
      </c>
      <c r="C256" s="6">
        <v>-7.9142806400143706E-3</v>
      </c>
      <c r="E256" s="23">
        <f>'To Be Deleted'!D273</f>
        <v>91.822778684859657</v>
      </c>
      <c r="F256" s="26">
        <f t="shared" si="11"/>
        <v>-6.213428334945645E-3</v>
      </c>
      <c r="G256" s="26">
        <f t="shared" si="9"/>
        <v>0.11137471720592425</v>
      </c>
      <c r="I256" s="27">
        <f t="shared" si="10"/>
        <v>0.11137471720592425</v>
      </c>
      <c r="J256" s="28"/>
      <c r="L256" s="29"/>
      <c r="M256" s="30"/>
    </row>
    <row r="257" spans="1:13">
      <c r="A257" s="5">
        <v>36781</v>
      </c>
      <c r="B257" s="6">
        <v>82.099423517028598</v>
      </c>
      <c r="C257" s="6">
        <v>-1.69311859940506E-2</v>
      </c>
      <c r="E257" s="23">
        <f>'To Be Deleted'!D274</f>
        <v>91.822977991801679</v>
      </c>
      <c r="F257" s="26">
        <f t="shared" si="11"/>
        <v>-6.3138270014110962E-3</v>
      </c>
      <c r="G257" s="26">
        <f t="shared" si="9"/>
        <v>0.11843376775185553</v>
      </c>
      <c r="I257" s="27">
        <f t="shared" si="10"/>
        <v>0.11843376775185553</v>
      </c>
      <c r="J257" s="28"/>
      <c r="L257" s="29"/>
      <c r="M257" s="30"/>
    </row>
    <row r="258" spans="1:13">
      <c r="A258" s="5">
        <v>36782</v>
      </c>
      <c r="B258" s="6">
        <v>81.676512057800394</v>
      </c>
      <c r="C258" s="6">
        <v>-7.4116292435820099E-3</v>
      </c>
      <c r="E258" s="23">
        <f>'To Be Deleted'!D275</f>
        <v>91.822767574405589</v>
      </c>
      <c r="F258" s="26">
        <f t="shared" si="11"/>
        <v>-5.1512110695939922E-3</v>
      </c>
      <c r="G258" s="26">
        <f t="shared" ref="G258:G321" si="12">((E259-B258)/B258)</f>
        <v>0.124225283871196</v>
      </c>
      <c r="I258" s="27">
        <f t="shared" ref="I258:I321" si="13">G258</f>
        <v>0.124225283871196</v>
      </c>
      <c r="J258" s="28"/>
      <c r="L258" s="29"/>
      <c r="M258" s="30"/>
    </row>
    <row r="259" spans="1:13">
      <c r="A259" s="5">
        <v>36783</v>
      </c>
      <c r="B259" s="6">
        <v>81.062735429331795</v>
      </c>
      <c r="C259" s="6">
        <v>-8.8765147109928395E-3</v>
      </c>
      <c r="E259" s="23">
        <f>'To Be Deleted'!D276</f>
        <v>91.822799953789811</v>
      </c>
      <c r="F259" s="26">
        <f t="shared" ref="F259:F322" si="14">((B259-B258)/B258)</f>
        <v>-7.5147262414223242E-3</v>
      </c>
      <c r="G259" s="26">
        <f t="shared" si="12"/>
        <v>0.13273318225704611</v>
      </c>
      <c r="I259" s="27">
        <f t="shared" si="13"/>
        <v>0.13273318225704611</v>
      </c>
      <c r="J259" s="28"/>
      <c r="L259" s="29"/>
      <c r="M259" s="30"/>
    </row>
    <row r="260" spans="1:13">
      <c r="A260" s="5">
        <v>36784</v>
      </c>
      <c r="B260" s="6">
        <v>80.920637271781104</v>
      </c>
      <c r="C260" s="6">
        <v>6.9438462438550699E-3</v>
      </c>
      <c r="E260" s="23">
        <f>'To Be Deleted'!D277</f>
        <v>91.822450265328001</v>
      </c>
      <c r="F260" s="26">
        <f t="shared" si="14"/>
        <v>-1.7529405687841438E-3</v>
      </c>
      <c r="G260" s="26">
        <f t="shared" si="12"/>
        <v>0.13472777927305424</v>
      </c>
      <c r="I260" s="27">
        <f t="shared" si="13"/>
        <v>0.13472777927305424</v>
      </c>
      <c r="J260" s="28"/>
      <c r="L260" s="29"/>
      <c r="M260" s="30"/>
    </row>
    <row r="261" spans="1:13">
      <c r="A261" s="5">
        <v>36785</v>
      </c>
      <c r="B261" s="6">
        <v>80.930971324943201</v>
      </c>
      <c r="C261" s="6">
        <v>-1.3177830439544E-2</v>
      </c>
      <c r="E261" s="23">
        <f>'To Be Deleted'!D278</f>
        <v>91.822895028768514</v>
      </c>
      <c r="F261" s="26">
        <f t="shared" si="14"/>
        <v>1.2770602791212763E-4</v>
      </c>
      <c r="G261" s="26">
        <f t="shared" si="12"/>
        <v>0.13457742291712935</v>
      </c>
      <c r="I261" s="27">
        <f t="shared" si="13"/>
        <v>0.13457742291712935</v>
      </c>
      <c r="J261" s="28"/>
      <c r="L261" s="29"/>
      <c r="M261" s="30"/>
    </row>
    <row r="262" spans="1:13">
      <c r="A262" s="5">
        <v>36786</v>
      </c>
      <c r="B262" s="6">
        <v>79.411277100960504</v>
      </c>
      <c r="C262" s="6">
        <v>6.8255535358501601E-3</v>
      </c>
      <c r="E262" s="23">
        <f>'To Be Deleted'!D279</f>
        <v>91.822452880034149</v>
      </c>
      <c r="F262" s="26">
        <f t="shared" si="14"/>
        <v>-1.8777659517776255E-2</v>
      </c>
      <c r="G262" s="26">
        <f t="shared" si="12"/>
        <v>0.15629319538272571</v>
      </c>
      <c r="I262" s="27">
        <f t="shared" si="13"/>
        <v>0.15629319538272571</v>
      </c>
      <c r="J262" s="28"/>
      <c r="L262" s="29"/>
      <c r="M262" s="30"/>
    </row>
    <row r="263" spans="1:13">
      <c r="A263" s="5">
        <v>36787</v>
      </c>
      <c r="B263" s="6">
        <v>80.326350218626402</v>
      </c>
      <c r="C263" s="6">
        <v>-5.22982620249118E-3</v>
      </c>
      <c r="E263" s="23">
        <f>'To Be Deleted'!D280</f>
        <v>91.822719348492697</v>
      </c>
      <c r="F263" s="26">
        <f t="shared" si="14"/>
        <v>1.1523213718153763E-2</v>
      </c>
      <c r="G263" s="26">
        <f t="shared" si="12"/>
        <v>0.14312158339991291</v>
      </c>
      <c r="I263" s="27">
        <f t="shared" si="13"/>
        <v>0.14312158339991291</v>
      </c>
      <c r="J263" s="28"/>
      <c r="L263" s="29"/>
      <c r="M263" s="30"/>
    </row>
    <row r="264" spans="1:13">
      <c r="A264" s="5">
        <v>36788</v>
      </c>
      <c r="B264" s="6">
        <v>80.449745663510697</v>
      </c>
      <c r="C264" s="6">
        <v>-8.1841808539204596E-3</v>
      </c>
      <c r="E264" s="23">
        <f>'To Be Deleted'!D281</f>
        <v>91.822784650652153</v>
      </c>
      <c r="F264" s="26">
        <f t="shared" si="14"/>
        <v>1.5361764171837309E-3</v>
      </c>
      <c r="G264" s="26">
        <f t="shared" si="12"/>
        <v>0.14136647894244064</v>
      </c>
      <c r="I264" s="27">
        <f t="shared" si="13"/>
        <v>0.14136647894244064</v>
      </c>
      <c r="J264" s="28"/>
      <c r="L264" s="29"/>
      <c r="M264" s="30"/>
    </row>
    <row r="265" spans="1:13">
      <c r="A265" s="5">
        <v>36789</v>
      </c>
      <c r="B265" s="6">
        <v>80.023340332899494</v>
      </c>
      <c r="C265" s="6">
        <v>-1.77299645622193E-3</v>
      </c>
      <c r="E265" s="23">
        <f>'To Be Deleted'!D282</f>
        <v>91.822642939776088</v>
      </c>
      <c r="F265" s="26">
        <f t="shared" si="14"/>
        <v>-5.3002694675342689E-3</v>
      </c>
      <c r="G265" s="26">
        <f t="shared" si="12"/>
        <v>0.14744768443623216</v>
      </c>
      <c r="I265" s="27">
        <f t="shared" si="13"/>
        <v>0.14744768443623216</v>
      </c>
      <c r="J265" s="28"/>
      <c r="L265" s="29"/>
      <c r="M265" s="30"/>
    </row>
    <row r="266" spans="1:13">
      <c r="A266" s="5">
        <v>36790</v>
      </c>
      <c r="B266" s="6">
        <v>80.006244779630094</v>
      </c>
      <c r="C266" s="6">
        <v>3.25020832150928E-4</v>
      </c>
      <c r="E266" s="23">
        <f>'To Be Deleted'!D283</f>
        <v>91.822596565838069</v>
      </c>
      <c r="F266" s="26">
        <f t="shared" si="14"/>
        <v>-2.1363208781689785E-4</v>
      </c>
      <c r="G266" s="26">
        <f t="shared" si="12"/>
        <v>0.14769267846738335</v>
      </c>
      <c r="I266" s="27">
        <f t="shared" si="13"/>
        <v>0.14769267846738335</v>
      </c>
      <c r="J266" s="28"/>
      <c r="L266" s="29"/>
      <c r="M266" s="30"/>
    </row>
    <row r="267" spans="1:13">
      <c r="A267" s="5">
        <v>36791</v>
      </c>
      <c r="B267" s="6">
        <v>80.086811008860394</v>
      </c>
      <c r="C267" s="6">
        <v>1.01271517743997E-3</v>
      </c>
      <c r="E267" s="23">
        <f>'To Be Deleted'!D284</f>
        <v>91.82258136525077</v>
      </c>
      <c r="F267" s="26">
        <f t="shared" si="14"/>
        <v>1.0069992592729744E-3</v>
      </c>
      <c r="G267" s="26">
        <f t="shared" si="12"/>
        <v>0.14653680530629692</v>
      </c>
      <c r="I267" s="27">
        <f t="shared" si="13"/>
        <v>0.14653680530629692</v>
      </c>
      <c r="J267" s="28"/>
      <c r="L267" s="29"/>
      <c r="M267" s="30"/>
    </row>
    <row r="268" spans="1:13">
      <c r="A268" s="5">
        <v>36792</v>
      </c>
      <c r="B268" s="6">
        <v>80.796097267212701</v>
      </c>
      <c r="C268" s="6">
        <v>5.7596126652651198E-3</v>
      </c>
      <c r="E268" s="23">
        <f>'To Be Deleted'!D285</f>
        <v>91.822476441267966</v>
      </c>
      <c r="F268" s="26">
        <f t="shared" si="14"/>
        <v>8.8564677431573029E-3</v>
      </c>
      <c r="G268" s="26">
        <f t="shared" si="12"/>
        <v>0.13647268066967183</v>
      </c>
      <c r="I268" s="27">
        <f t="shared" si="13"/>
        <v>0.13647268066967183</v>
      </c>
      <c r="J268" s="28"/>
      <c r="L268" s="29"/>
      <c r="M268" s="30"/>
    </row>
    <row r="269" spans="1:13">
      <c r="A269" s="5">
        <v>36793</v>
      </c>
      <c r="B269" s="6">
        <v>80.894254022661002</v>
      </c>
      <c r="C269" s="6">
        <v>2.1037695030961799E-3</v>
      </c>
      <c r="E269" s="23">
        <f>'To Be Deleted'!D286</f>
        <v>91.822557248916766</v>
      </c>
      <c r="F269" s="26">
        <f t="shared" si="14"/>
        <v>1.2148700094222623E-3</v>
      </c>
      <c r="G269" s="26">
        <f t="shared" si="12"/>
        <v>0.13509851672885392</v>
      </c>
      <c r="I269" s="27">
        <f t="shared" si="13"/>
        <v>0.13509851672885392</v>
      </c>
      <c r="J269" s="28"/>
      <c r="L269" s="29"/>
      <c r="M269" s="30"/>
    </row>
    <row r="270" spans="1:13">
      <c r="A270" s="5">
        <v>36794</v>
      </c>
      <c r="B270" s="6">
        <v>81.096627318209002</v>
      </c>
      <c r="C270" s="6">
        <v>-1.5563143701478301E-2</v>
      </c>
      <c r="E270" s="23">
        <f>'To Be Deleted'!D287</f>
        <v>91.822947753009629</v>
      </c>
      <c r="F270" s="26">
        <f t="shared" si="14"/>
        <v>2.5017017338624437E-3</v>
      </c>
      <c r="G270" s="26">
        <f t="shared" si="12"/>
        <v>0.13226357291043503</v>
      </c>
      <c r="I270" s="27">
        <f t="shared" si="13"/>
        <v>0.13226357291043503</v>
      </c>
      <c r="J270" s="28"/>
      <c r="L270" s="29"/>
      <c r="M270" s="30"/>
    </row>
    <row r="271" spans="1:13">
      <c r="A271" s="5">
        <v>36795</v>
      </c>
      <c r="B271" s="6">
        <v>80.366369407827705</v>
      </c>
      <c r="C271" s="6">
        <v>-6.93315252693694E-3</v>
      </c>
      <c r="E271" s="23">
        <f>'To Be Deleted'!D288</f>
        <v>91.822756998301315</v>
      </c>
      <c r="F271" s="26">
        <f t="shared" si="14"/>
        <v>-9.0047876777401958E-3</v>
      </c>
      <c r="G271" s="26">
        <f t="shared" si="12"/>
        <v>0.14254563604053128</v>
      </c>
      <c r="I271" s="27">
        <f t="shared" si="13"/>
        <v>0.14254563604053128</v>
      </c>
      <c r="J271" s="28"/>
      <c r="L271" s="29"/>
      <c r="M271" s="30"/>
    </row>
    <row r="272" spans="1:13">
      <c r="A272" s="5">
        <v>36796</v>
      </c>
      <c r="B272" s="6">
        <v>79.8504954434583</v>
      </c>
      <c r="C272" s="6">
        <v>1.62460907986826E-2</v>
      </c>
      <c r="E272" s="23">
        <f>'To Be Deleted'!D289</f>
        <v>91.822244651334799</v>
      </c>
      <c r="F272" s="26">
        <f t="shared" si="14"/>
        <v>-6.4190278616612301E-3</v>
      </c>
      <c r="G272" s="26">
        <f t="shared" si="12"/>
        <v>0.14993188096827301</v>
      </c>
      <c r="I272" s="27">
        <f t="shared" si="13"/>
        <v>0.14993188096827301</v>
      </c>
      <c r="J272" s="28"/>
      <c r="L272" s="29"/>
      <c r="M272" s="30"/>
    </row>
    <row r="273" spans="1:13">
      <c r="A273" s="5">
        <v>36797</v>
      </c>
      <c r="B273" s="6">
        <v>80.693910850901801</v>
      </c>
      <c r="C273" s="6">
        <v>-1.20665537328106E-3</v>
      </c>
      <c r="E273" s="23">
        <f>'To Be Deleted'!D290</f>
        <v>91.822630421544517</v>
      </c>
      <c r="F273" s="26">
        <f t="shared" si="14"/>
        <v>1.0562431738957954E-2</v>
      </c>
      <c r="G273" s="26">
        <f t="shared" si="12"/>
        <v>0.13791885788071109</v>
      </c>
      <c r="I273" s="27">
        <f t="shared" si="13"/>
        <v>0.13791885788071109</v>
      </c>
      <c r="J273" s="28"/>
      <c r="L273" s="29"/>
      <c r="M273" s="30"/>
    </row>
    <row r="274" spans="1:13">
      <c r="A274" s="5">
        <v>36798</v>
      </c>
      <c r="B274" s="6">
        <v>80.849114535857794</v>
      </c>
      <c r="C274" s="6">
        <v>-2.3485817363239202E-2</v>
      </c>
      <c r="E274" s="23">
        <f>'To Be Deleted'!D291</f>
        <v>91.823122873386097</v>
      </c>
      <c r="F274" s="26">
        <f t="shared" si="14"/>
        <v>1.9233630309821337E-3</v>
      </c>
      <c r="G274" s="26">
        <f t="shared" si="12"/>
        <v>0.1357275501049082</v>
      </c>
      <c r="I274" s="27">
        <f t="shared" si="13"/>
        <v>0.1357275501049082</v>
      </c>
      <c r="J274" s="28"/>
      <c r="L274" s="29"/>
      <c r="M274" s="30"/>
    </row>
    <row r="275" spans="1:13">
      <c r="A275" s="5">
        <v>36799</v>
      </c>
      <c r="B275" s="6">
        <v>79.700393529883101</v>
      </c>
      <c r="C275" s="6">
        <v>1.6725726665755101E-3</v>
      </c>
      <c r="E275" s="23">
        <f>'To Be Deleted'!D292</f>
        <v>91.822566779960894</v>
      </c>
      <c r="F275" s="26">
        <f t="shared" si="14"/>
        <v>-1.4208207629351561E-2</v>
      </c>
      <c r="G275" s="26">
        <f t="shared" si="12"/>
        <v>0.15209252963761888</v>
      </c>
      <c r="I275" s="27">
        <f t="shared" si="13"/>
        <v>0.15209252963761888</v>
      </c>
      <c r="J275" s="28"/>
      <c r="L275" s="29"/>
      <c r="M275" s="30"/>
    </row>
    <row r="276" spans="1:13">
      <c r="A276" s="5">
        <v>36800</v>
      </c>
      <c r="B276" s="6">
        <v>80.739822121885894</v>
      </c>
      <c r="C276" s="6">
        <v>1.6999647012314899E-2</v>
      </c>
      <c r="E276" s="23">
        <f>'To Be Deleted'!D293</f>
        <v>91.822227994956734</v>
      </c>
      <c r="F276" s="26">
        <f t="shared" si="14"/>
        <v>1.3041699619877863E-2</v>
      </c>
      <c r="G276" s="26">
        <f t="shared" si="12"/>
        <v>0.13726217084717526</v>
      </c>
      <c r="I276" s="27">
        <f t="shared" si="13"/>
        <v>0.13726217084717526</v>
      </c>
      <c r="J276" s="28"/>
      <c r="L276" s="29"/>
      <c r="M276" s="30"/>
    </row>
    <row r="277" spans="1:13">
      <c r="A277" s="5">
        <v>36801</v>
      </c>
      <c r="B277" s="6">
        <v>80.286229197713993</v>
      </c>
      <c r="C277" s="6">
        <v>1.1688988118318E-2</v>
      </c>
      <c r="E277" s="23">
        <f>'To Be Deleted'!D294</f>
        <v>91.822345380150736</v>
      </c>
      <c r="F277" s="26">
        <f t="shared" si="14"/>
        <v>-5.6179579326685967E-3</v>
      </c>
      <c r="G277" s="26">
        <f t="shared" si="12"/>
        <v>0.14369042407203855</v>
      </c>
      <c r="I277" s="27">
        <f t="shared" si="13"/>
        <v>0.14369042407203855</v>
      </c>
      <c r="J277" s="28"/>
      <c r="L277" s="29"/>
      <c r="M277" s="30"/>
    </row>
    <row r="278" spans="1:13">
      <c r="A278" s="5">
        <v>36802</v>
      </c>
      <c r="B278" s="6">
        <v>81.363686212404005</v>
      </c>
      <c r="C278" s="6">
        <v>5.5337899870542195E-4</v>
      </c>
      <c r="E278" s="23">
        <f>'To Be Deleted'!D295</f>
        <v>91.822591518278401</v>
      </c>
      <c r="F278" s="26">
        <f t="shared" si="14"/>
        <v>1.3420197030759173E-2</v>
      </c>
      <c r="G278" s="26">
        <f t="shared" si="12"/>
        <v>0.1285446845486542</v>
      </c>
      <c r="I278" s="27">
        <f t="shared" si="13"/>
        <v>0.1285446845486542</v>
      </c>
      <c r="J278" s="28"/>
      <c r="L278" s="29"/>
      <c r="M278" s="30"/>
    </row>
    <row r="279" spans="1:13">
      <c r="A279" s="5">
        <v>36803</v>
      </c>
      <c r="B279" s="6">
        <v>80.928971638445205</v>
      </c>
      <c r="C279" s="6">
        <v>2.1788077924664901E-3</v>
      </c>
      <c r="E279" s="23">
        <f>'To Be Deleted'!D296</f>
        <v>91.822555590293163</v>
      </c>
      <c r="F279" s="26">
        <f t="shared" si="14"/>
        <v>-5.3428574121378398E-3</v>
      </c>
      <c r="G279" s="26">
        <f t="shared" si="12"/>
        <v>0.13460555836957108</v>
      </c>
      <c r="I279" s="27">
        <f t="shared" si="13"/>
        <v>0.13460555836957108</v>
      </c>
      <c r="J279" s="28"/>
      <c r="L279" s="29"/>
      <c r="M279" s="30"/>
    </row>
    <row r="280" spans="1:13">
      <c r="A280" s="5">
        <v>36804</v>
      </c>
      <c r="B280" s="6">
        <v>80.717447646008196</v>
      </c>
      <c r="C280" s="6">
        <v>6.45574756027174E-3</v>
      </c>
      <c r="E280" s="23">
        <f>'To Be Deleted'!D297</f>
        <v>91.822461054113305</v>
      </c>
      <c r="F280" s="26">
        <f t="shared" si="14"/>
        <v>-2.6136992495345698E-3</v>
      </c>
      <c r="G280" s="26">
        <f t="shared" si="12"/>
        <v>0.13758104857630851</v>
      </c>
      <c r="I280" s="27">
        <f t="shared" si="13"/>
        <v>0.13758104857630851</v>
      </c>
      <c r="J280" s="28"/>
      <c r="L280" s="29"/>
      <c r="M280" s="30"/>
    </row>
    <row r="281" spans="1:13">
      <c r="A281" s="5">
        <v>36805</v>
      </c>
      <c r="B281" s="6">
        <v>81.252499854285603</v>
      </c>
      <c r="C281" s="6">
        <v>-1.5826108007362201E-3</v>
      </c>
      <c r="E281" s="23">
        <f>'To Be Deleted'!D298</f>
        <v>91.82263873154929</v>
      </c>
      <c r="F281" s="26">
        <f t="shared" si="14"/>
        <v>6.6287057368800088E-3</v>
      </c>
      <c r="G281" s="26">
        <f t="shared" si="12"/>
        <v>0.13009091366030401</v>
      </c>
      <c r="I281" s="27">
        <f t="shared" si="13"/>
        <v>0.13009091366030401</v>
      </c>
      <c r="J281" s="28"/>
      <c r="L281" s="29"/>
      <c r="M281" s="30"/>
    </row>
    <row r="282" spans="1:13">
      <c r="A282" s="5">
        <v>36806</v>
      </c>
      <c r="B282" s="6">
        <v>81.591890547833799</v>
      </c>
      <c r="C282" s="6">
        <v>-4.8882100727198601E-3</v>
      </c>
      <c r="E282" s="23">
        <f>'To Be Deleted'!D299</f>
        <v>91.822711797513335</v>
      </c>
      <c r="F282" s="26">
        <f t="shared" si="14"/>
        <v>4.1769877130776742E-3</v>
      </c>
      <c r="G282" s="26">
        <f t="shared" si="12"/>
        <v>0.12538442698308261</v>
      </c>
      <c r="I282" s="27">
        <f t="shared" si="13"/>
        <v>0.12538442698308261</v>
      </c>
      <c r="J282" s="28"/>
      <c r="L282" s="29"/>
      <c r="M282" s="30"/>
    </row>
    <row r="283" spans="1:13">
      <c r="A283" s="5">
        <v>36807</v>
      </c>
      <c r="B283" s="6">
        <v>81.977947103636893</v>
      </c>
      <c r="C283" s="6">
        <v>1.63212227765837E-2</v>
      </c>
      <c r="E283" s="23">
        <f>'To Be Deleted'!D300</f>
        <v>91.822242990640333</v>
      </c>
      <c r="F283" s="26">
        <f t="shared" si="14"/>
        <v>4.731555467228277E-3</v>
      </c>
      <c r="G283" s="26">
        <f t="shared" si="12"/>
        <v>0.12009016668327288</v>
      </c>
      <c r="I283" s="27">
        <f t="shared" si="13"/>
        <v>0.12009016668327288</v>
      </c>
      <c r="J283" s="28"/>
      <c r="L283" s="29"/>
      <c r="M283" s="30"/>
    </row>
    <row r="284" spans="1:13">
      <c r="A284" s="5">
        <v>36808</v>
      </c>
      <c r="B284" s="6">
        <v>82.085003153898299</v>
      </c>
      <c r="C284" s="6">
        <v>-4.0122548718129099E-3</v>
      </c>
      <c r="E284" s="23">
        <f>'To Be Deleted'!D301</f>
        <v>91.822692435665175</v>
      </c>
      <c r="F284" s="26">
        <f t="shared" si="14"/>
        <v>1.3059127978170154E-3</v>
      </c>
      <c r="G284" s="26">
        <f t="shared" si="12"/>
        <v>0.11862553592144942</v>
      </c>
      <c r="I284" s="27">
        <f t="shared" si="13"/>
        <v>0.11862553592144942</v>
      </c>
      <c r="J284" s="28"/>
      <c r="L284" s="29"/>
      <c r="M284" s="30"/>
    </row>
    <row r="285" spans="1:13">
      <c r="A285" s="5">
        <v>36809</v>
      </c>
      <c r="B285" s="6">
        <v>82.812816344746693</v>
      </c>
      <c r="C285" s="6">
        <v>1.00935992139831E-2</v>
      </c>
      <c r="E285" s="23">
        <f>'To Be Deleted'!D302</f>
        <v>91.822380644143351</v>
      </c>
      <c r="F285" s="26">
        <f t="shared" si="14"/>
        <v>8.8665793127137085E-3</v>
      </c>
      <c r="G285" s="26">
        <f t="shared" si="12"/>
        <v>0.10880122779084829</v>
      </c>
      <c r="I285" s="27">
        <f t="shared" si="13"/>
        <v>0.10880122779084829</v>
      </c>
      <c r="J285" s="28"/>
      <c r="L285" s="29"/>
      <c r="M285" s="30"/>
    </row>
    <row r="286" spans="1:13">
      <c r="A286" s="5">
        <v>36810</v>
      </c>
      <c r="B286" s="6">
        <v>82.841375966378294</v>
      </c>
      <c r="C286" s="6">
        <v>-1.57751835053393E-2</v>
      </c>
      <c r="E286" s="23">
        <f>'To Be Deleted'!D303</f>
        <v>91.822952439873163</v>
      </c>
      <c r="F286" s="26">
        <f t="shared" si="14"/>
        <v>3.4486958531525138E-4</v>
      </c>
      <c r="G286" s="26">
        <f t="shared" si="12"/>
        <v>0.10841686207455627</v>
      </c>
      <c r="I286" s="27">
        <f t="shared" si="13"/>
        <v>0.10841686207455627</v>
      </c>
      <c r="J286" s="28"/>
      <c r="L286" s="29"/>
      <c r="M286" s="30"/>
    </row>
    <row r="287" spans="1:13">
      <c r="A287" s="5">
        <v>36811</v>
      </c>
      <c r="B287" s="6">
        <v>82.365437093644999</v>
      </c>
      <c r="C287" s="6">
        <v>-7.8832329799834004E-3</v>
      </c>
      <c r="E287" s="23">
        <f>'To Be Deleted'!D304</f>
        <v>91.82277799859159</v>
      </c>
      <c r="F287" s="26">
        <f t="shared" si="14"/>
        <v>-5.7451830945741116E-3</v>
      </c>
      <c r="G287" s="26">
        <f t="shared" si="12"/>
        <v>0.11482270485918403</v>
      </c>
      <c r="I287" s="27">
        <f t="shared" si="13"/>
        <v>0.11482270485918403</v>
      </c>
      <c r="J287" s="28"/>
      <c r="L287" s="29"/>
      <c r="M287" s="30"/>
    </row>
    <row r="288" spans="1:13">
      <c r="A288" s="5">
        <v>36812</v>
      </c>
      <c r="B288" s="6">
        <v>82.626728332521196</v>
      </c>
      <c r="C288" s="6">
        <v>-1.15644748752259E-2</v>
      </c>
      <c r="E288" s="23">
        <f>'To Be Deleted'!D305</f>
        <v>91.822859367646288</v>
      </c>
      <c r="F288" s="26">
        <f t="shared" si="14"/>
        <v>3.1723408276110175E-3</v>
      </c>
      <c r="G288" s="26">
        <f t="shared" si="12"/>
        <v>0.11129309918681835</v>
      </c>
      <c r="I288" s="27">
        <f t="shared" si="13"/>
        <v>0.11129309918681835</v>
      </c>
      <c r="J288" s="28"/>
      <c r="L288" s="29"/>
      <c r="M288" s="30"/>
    </row>
    <row r="289" spans="1:13">
      <c r="A289" s="5">
        <v>36813</v>
      </c>
      <c r="B289" s="6">
        <v>82.216032242733206</v>
      </c>
      <c r="C289" s="6">
        <v>4.1054528593934096E-3</v>
      </c>
      <c r="E289" s="23">
        <f>'To Be Deleted'!D306</f>
        <v>91.822513004314771</v>
      </c>
      <c r="F289" s="26">
        <f t="shared" si="14"/>
        <v>-4.9704992328292816E-3</v>
      </c>
      <c r="G289" s="26">
        <f t="shared" si="12"/>
        <v>0.11684717941905208</v>
      </c>
      <c r="I289" s="27">
        <f t="shared" si="13"/>
        <v>0.11684717941905208</v>
      </c>
      <c r="J289" s="28"/>
      <c r="L289" s="29"/>
      <c r="M289" s="30"/>
    </row>
    <row r="290" spans="1:13">
      <c r="A290" s="5">
        <v>36814</v>
      </c>
      <c r="B290" s="6">
        <v>82.399636956282606</v>
      </c>
      <c r="C290" s="6">
        <v>-6.3321227976796002E-3</v>
      </c>
      <c r="E290" s="23">
        <f>'To Be Deleted'!D307</f>
        <v>91.822743713322424</v>
      </c>
      <c r="F290" s="26">
        <f t="shared" si="14"/>
        <v>2.2331984229952678E-3</v>
      </c>
      <c r="G290" s="26">
        <f t="shared" si="12"/>
        <v>0.11435864289650849</v>
      </c>
      <c r="I290" s="27">
        <f t="shared" si="13"/>
        <v>0.11435864289650849</v>
      </c>
      <c r="J290" s="28"/>
      <c r="L290" s="29"/>
      <c r="M290" s="30"/>
    </row>
    <row r="291" spans="1:13">
      <c r="A291" s="5">
        <v>36815</v>
      </c>
      <c r="B291" s="6">
        <v>82.539510754001</v>
      </c>
      <c r="C291" s="6">
        <v>-6.5085840333889899E-3</v>
      </c>
      <c r="E291" s="23">
        <f>'To Be Deleted'!D308</f>
        <v>91.822747613768072</v>
      </c>
      <c r="F291" s="26">
        <f t="shared" si="14"/>
        <v>1.6975050241132086E-3</v>
      </c>
      <c r="G291" s="26">
        <f t="shared" si="12"/>
        <v>0.11247095340634082</v>
      </c>
      <c r="I291" s="27">
        <f t="shared" si="13"/>
        <v>0.11247095340634082</v>
      </c>
      <c r="J291" s="28"/>
      <c r="L291" s="29"/>
      <c r="M291" s="30"/>
    </row>
    <row r="292" spans="1:13">
      <c r="A292" s="5">
        <v>36816</v>
      </c>
      <c r="B292" s="6">
        <v>82.324327009643</v>
      </c>
      <c r="C292" s="6">
        <v>-9.2505881827858495E-3</v>
      </c>
      <c r="E292" s="23">
        <f>'To Be Deleted'!D309</f>
        <v>91.822808222196414</v>
      </c>
      <c r="F292" s="26">
        <f t="shared" si="14"/>
        <v>-2.607039251775186E-3</v>
      </c>
      <c r="G292" s="26">
        <f t="shared" si="12"/>
        <v>0.11537592156457446</v>
      </c>
      <c r="I292" s="27">
        <f t="shared" si="13"/>
        <v>0.11537592156457446</v>
      </c>
      <c r="J292" s="28"/>
      <c r="L292" s="29"/>
      <c r="M292" s="30"/>
    </row>
    <row r="293" spans="1:13">
      <c r="A293" s="5">
        <v>36817</v>
      </c>
      <c r="B293" s="6">
        <v>81.520940252726504</v>
      </c>
      <c r="C293" s="6">
        <v>1.4316354562686001E-3</v>
      </c>
      <c r="E293" s="23">
        <f>'To Be Deleted'!D310</f>
        <v>91.82257210556395</v>
      </c>
      <c r="F293" s="26">
        <f t="shared" si="14"/>
        <v>-9.7588013907771304E-3</v>
      </c>
      <c r="G293" s="26">
        <f t="shared" si="12"/>
        <v>0.12636566557136361</v>
      </c>
      <c r="I293" s="27">
        <f t="shared" si="13"/>
        <v>0.12636566557136361</v>
      </c>
      <c r="J293" s="28"/>
      <c r="L293" s="29"/>
      <c r="M293" s="30"/>
    </row>
    <row r="294" spans="1:13">
      <c r="A294" s="5">
        <v>36818</v>
      </c>
      <c r="B294" s="6">
        <v>82.089255538122501</v>
      </c>
      <c r="C294" s="6">
        <v>9.7551208872123409E-3</v>
      </c>
      <c r="E294" s="23">
        <f>'To Be Deleted'!D311</f>
        <v>91.822388125765656</v>
      </c>
      <c r="F294" s="26">
        <f t="shared" si="14"/>
        <v>6.9714024842468516E-3</v>
      </c>
      <c r="G294" s="26">
        <f t="shared" si="12"/>
        <v>0.11857192169818771</v>
      </c>
      <c r="I294" s="27">
        <f t="shared" si="13"/>
        <v>0.11857192169818771</v>
      </c>
      <c r="J294" s="28"/>
      <c r="L294" s="29"/>
      <c r="M294" s="30"/>
    </row>
    <row r="295" spans="1:13">
      <c r="A295" s="5">
        <v>36819</v>
      </c>
      <c r="B295" s="6">
        <v>83.007958565352695</v>
      </c>
      <c r="C295" s="6">
        <v>-5.9975511106348297E-3</v>
      </c>
      <c r="E295" s="23">
        <f>'To Be Deleted'!D312</f>
        <v>91.822736318051284</v>
      </c>
      <c r="F295" s="26">
        <f t="shared" si="14"/>
        <v>1.1191513690893998E-2</v>
      </c>
      <c r="G295" s="26">
        <f t="shared" si="12"/>
        <v>0.10618874558120432</v>
      </c>
      <c r="I295" s="27">
        <f t="shared" si="13"/>
        <v>0.10618874558120432</v>
      </c>
      <c r="J295" s="28"/>
      <c r="L295" s="29"/>
      <c r="M295" s="30"/>
    </row>
    <row r="296" spans="1:13">
      <c r="A296" s="5">
        <v>36820</v>
      </c>
      <c r="B296" s="6">
        <v>83.077506292623696</v>
      </c>
      <c r="C296" s="6">
        <v>6.0709906186388104E-3</v>
      </c>
      <c r="E296" s="23">
        <f>'To Be Deleted'!D313</f>
        <v>91.822469558664082</v>
      </c>
      <c r="F296" s="26">
        <f t="shared" si="14"/>
        <v>8.3784408715756353E-4</v>
      </c>
      <c r="G296" s="26">
        <f t="shared" si="12"/>
        <v>0.10526437250727888</v>
      </c>
      <c r="I296" s="27">
        <f t="shared" si="13"/>
        <v>0.10526437250727888</v>
      </c>
      <c r="J296" s="28"/>
      <c r="L296" s="29"/>
      <c r="M296" s="30"/>
    </row>
    <row r="297" spans="1:13">
      <c r="A297" s="5">
        <v>36821</v>
      </c>
      <c r="B297" s="6">
        <v>83.567540030472799</v>
      </c>
      <c r="C297" s="6">
        <v>-1.86031607374154E-4</v>
      </c>
      <c r="E297" s="23">
        <f>'To Be Deleted'!D314</f>
        <v>91.822607861986242</v>
      </c>
      <c r="F297" s="26">
        <f t="shared" si="14"/>
        <v>5.898512843212439E-3</v>
      </c>
      <c r="G297" s="26">
        <f t="shared" si="12"/>
        <v>9.8784780599821348E-2</v>
      </c>
      <c r="I297" s="27">
        <f t="shared" si="13"/>
        <v>9.8784780599821348E-2</v>
      </c>
      <c r="J297" s="28"/>
      <c r="L297" s="29"/>
      <c r="M297" s="30"/>
    </row>
    <row r="298" spans="1:13">
      <c r="A298" s="5">
        <v>36822</v>
      </c>
      <c r="B298" s="6">
        <v>84.116151861304502</v>
      </c>
      <c r="C298" s="6">
        <v>-6.2155960191727999E-3</v>
      </c>
      <c r="E298" s="23">
        <f>'To Be Deleted'!D315</f>
        <v>91.822741137649842</v>
      </c>
      <c r="F298" s="26">
        <f t="shared" si="14"/>
        <v>6.5648914713972977E-3</v>
      </c>
      <c r="G298" s="26">
        <f t="shared" si="12"/>
        <v>9.1615879999957295E-2</v>
      </c>
      <c r="I298" s="27">
        <f t="shared" si="13"/>
        <v>9.1615879999957295E-2</v>
      </c>
      <c r="J298" s="28"/>
      <c r="L298" s="29"/>
      <c r="M298" s="30"/>
    </row>
    <row r="299" spans="1:13">
      <c r="A299" s="5">
        <v>36823</v>
      </c>
      <c r="B299" s="6">
        <v>84.360299419061306</v>
      </c>
      <c r="C299" s="6">
        <v>3.4661040069157599E-3</v>
      </c>
      <c r="E299" s="23">
        <f>'To Be Deleted'!D316</f>
        <v>91.82252713628796</v>
      </c>
      <c r="F299" s="26">
        <f t="shared" si="14"/>
        <v>2.9025050760687265E-3</v>
      </c>
      <c r="G299" s="26">
        <f t="shared" si="12"/>
        <v>8.8454032848251055E-2</v>
      </c>
      <c r="I299" s="27">
        <f t="shared" si="13"/>
        <v>8.8454032848251055E-2</v>
      </c>
      <c r="J299" s="28"/>
      <c r="L299" s="29"/>
      <c r="M299" s="30"/>
    </row>
    <row r="300" spans="1:13">
      <c r="A300" s="5">
        <v>36824</v>
      </c>
      <c r="B300" s="6">
        <v>85.107009323899305</v>
      </c>
      <c r="C300" s="6">
        <v>1.3374913681560499E-2</v>
      </c>
      <c r="E300" s="23">
        <f>'To Be Deleted'!D317</f>
        <v>91.822308114963249</v>
      </c>
      <c r="F300" s="26">
        <f t="shared" si="14"/>
        <v>8.8514373464786359E-3</v>
      </c>
      <c r="G300" s="26">
        <f t="shared" si="12"/>
        <v>7.8914419387583284E-2</v>
      </c>
      <c r="I300" s="27">
        <f t="shared" si="13"/>
        <v>7.8914419387583284E-2</v>
      </c>
      <c r="J300" s="28"/>
      <c r="L300" s="29"/>
      <c r="M300" s="30"/>
    </row>
    <row r="301" spans="1:13">
      <c r="A301" s="5">
        <v>36825</v>
      </c>
      <c r="B301" s="6">
        <v>85.933819662541296</v>
      </c>
      <c r="C301" s="6">
        <v>-2.6049964115260199E-2</v>
      </c>
      <c r="E301" s="23">
        <f>'To Be Deleted'!D318</f>
        <v>91.823179550508456</v>
      </c>
      <c r="F301" s="26">
        <f t="shared" si="14"/>
        <v>9.7149499813267478E-3</v>
      </c>
      <c r="G301" s="26">
        <f t="shared" si="12"/>
        <v>6.8525179436231126E-2</v>
      </c>
      <c r="I301" s="27">
        <f t="shared" si="13"/>
        <v>6.8525179436231126E-2</v>
      </c>
      <c r="J301" s="28"/>
      <c r="L301" s="29"/>
      <c r="M301" s="30"/>
    </row>
    <row r="302" spans="1:13">
      <c r="A302" s="5">
        <v>36826</v>
      </c>
      <c r="B302" s="6">
        <v>84.060118260027096</v>
      </c>
      <c r="C302" s="6">
        <v>6.9524769419469596E-3</v>
      </c>
      <c r="E302" s="23">
        <f>'To Be Deleted'!D319</f>
        <v>91.822450074557665</v>
      </c>
      <c r="F302" s="26">
        <f t="shared" si="14"/>
        <v>-2.1804004638361841E-2</v>
      </c>
      <c r="G302" s="26">
        <f t="shared" si="12"/>
        <v>9.2339807839693908E-2</v>
      </c>
      <c r="I302" s="27">
        <f t="shared" si="13"/>
        <v>9.2339807839693908E-2</v>
      </c>
      <c r="J302" s="28"/>
      <c r="L302" s="29"/>
      <c r="M302" s="30"/>
    </row>
    <row r="303" spans="1:13">
      <c r="A303" s="5">
        <v>36827</v>
      </c>
      <c r="B303" s="6">
        <v>84.737493085830593</v>
      </c>
      <c r="C303" s="6">
        <v>1.76587139967107E-2</v>
      </c>
      <c r="E303" s="23">
        <f>'To Be Deleted'!D320</f>
        <v>91.822213427139943</v>
      </c>
      <c r="F303" s="26">
        <f t="shared" si="14"/>
        <v>8.0582188060709346E-3</v>
      </c>
      <c r="G303" s="26">
        <f t="shared" si="12"/>
        <v>8.3612916969393603E-2</v>
      </c>
      <c r="I303" s="27">
        <f t="shared" si="13"/>
        <v>8.3612916969393603E-2</v>
      </c>
      <c r="J303" s="28"/>
      <c r="L303" s="29"/>
      <c r="M303" s="30"/>
    </row>
    <row r="304" spans="1:13">
      <c r="A304" s="5">
        <v>36828</v>
      </c>
      <c r="B304" s="6">
        <v>85.855858038446101</v>
      </c>
      <c r="C304" s="6">
        <v>-1.7331675808157599E-3</v>
      </c>
      <c r="E304" s="23">
        <f>'To Be Deleted'!D321</f>
        <v>91.822642059410711</v>
      </c>
      <c r="F304" s="26">
        <f t="shared" si="14"/>
        <v>1.3197994322096788E-2</v>
      </c>
      <c r="G304" s="26">
        <f t="shared" si="12"/>
        <v>6.949528081552267E-2</v>
      </c>
      <c r="I304" s="27">
        <f t="shared" si="13"/>
        <v>6.949528081552267E-2</v>
      </c>
      <c r="J304" s="28"/>
      <c r="L304" s="29"/>
      <c r="M304" s="30"/>
    </row>
    <row r="305" spans="1:13">
      <c r="A305" s="5">
        <v>36829</v>
      </c>
      <c r="B305" s="6">
        <v>86.253482870713299</v>
      </c>
      <c r="C305" s="6">
        <v>7.6343570924875797E-3</v>
      </c>
      <c r="E305" s="23">
        <f>'To Be Deleted'!D322</f>
        <v>91.822435002485562</v>
      </c>
      <c r="F305" s="26">
        <f t="shared" si="14"/>
        <v>4.631306952743307E-3</v>
      </c>
      <c r="G305" s="26">
        <f t="shared" si="12"/>
        <v>6.4564406615646122E-2</v>
      </c>
      <c r="I305" s="27">
        <f t="shared" si="13"/>
        <v>6.4564406615646122E-2</v>
      </c>
      <c r="J305" s="28"/>
      <c r="L305" s="29"/>
      <c r="M305" s="30"/>
    </row>
    <row r="306" spans="1:13">
      <c r="A306" s="5">
        <v>36830</v>
      </c>
      <c r="B306" s="6">
        <v>87.323991021772599</v>
      </c>
      <c r="C306" s="6">
        <v>9.7693706283626097E-3</v>
      </c>
      <c r="E306" s="23">
        <f>'To Be Deleted'!D323</f>
        <v>91.8223878107937</v>
      </c>
      <c r="F306" s="26">
        <f t="shared" si="14"/>
        <v>1.2411187530408504E-2</v>
      </c>
      <c r="G306" s="26">
        <f t="shared" si="12"/>
        <v>5.1515033445816732E-2</v>
      </c>
      <c r="I306" s="27">
        <f t="shared" si="13"/>
        <v>5.1515033445816732E-2</v>
      </c>
      <c r="J306" s="28"/>
      <c r="L306" s="29"/>
      <c r="M306" s="30"/>
    </row>
    <row r="307" spans="1:13">
      <c r="A307" s="5">
        <v>36831</v>
      </c>
      <c r="B307" s="6">
        <v>87.225689578597994</v>
      </c>
      <c r="C307" s="6">
        <v>5.1760626112944798E-3</v>
      </c>
      <c r="E307" s="23">
        <f>'To Be Deleted'!D324</f>
        <v>91.822489339881415</v>
      </c>
      <c r="F307" s="26">
        <f t="shared" si="14"/>
        <v>-1.1257094645398885E-3</v>
      </c>
      <c r="G307" s="26">
        <f t="shared" si="12"/>
        <v>5.27007481123705E-2</v>
      </c>
      <c r="I307" s="27">
        <f t="shared" si="13"/>
        <v>5.27007481123705E-2</v>
      </c>
      <c r="J307" s="28"/>
      <c r="L307" s="29"/>
      <c r="M307" s="30"/>
    </row>
    <row r="308" spans="1:13">
      <c r="A308" s="5">
        <v>36832</v>
      </c>
      <c r="B308" s="6">
        <v>86.232500262533804</v>
      </c>
      <c r="C308" s="6">
        <v>2.4917095537563701E-3</v>
      </c>
      <c r="E308" s="23">
        <f>'To Be Deleted'!D325</f>
        <v>91.822548674007507</v>
      </c>
      <c r="F308" s="26">
        <f t="shared" si="14"/>
        <v>-1.138643123215711E-2</v>
      </c>
      <c r="G308" s="26">
        <f t="shared" si="12"/>
        <v>6.4822603289267644E-2</v>
      </c>
      <c r="I308" s="27">
        <f t="shared" si="13"/>
        <v>6.4822603289267644E-2</v>
      </c>
      <c r="J308" s="28"/>
      <c r="L308" s="29"/>
      <c r="M308" s="30"/>
    </row>
    <row r="309" spans="1:13">
      <c r="A309" s="5">
        <v>36833</v>
      </c>
      <c r="B309" s="6">
        <v>86.854399900393005</v>
      </c>
      <c r="C309" s="6">
        <v>1.3044528655430499E-2</v>
      </c>
      <c r="E309" s="23">
        <f>'To Be Deleted'!D326</f>
        <v>91.822315417693702</v>
      </c>
      <c r="F309" s="26">
        <f t="shared" si="14"/>
        <v>7.2118938447318015E-3</v>
      </c>
      <c r="G309" s="26">
        <f t="shared" si="12"/>
        <v>5.7198680295973851E-2</v>
      </c>
      <c r="I309" s="27">
        <f t="shared" si="13"/>
        <v>5.7198680295973851E-2</v>
      </c>
      <c r="J309" s="28"/>
      <c r="L309" s="29"/>
      <c r="M309" s="30"/>
    </row>
    <row r="310" spans="1:13">
      <c r="A310" s="5">
        <v>36834</v>
      </c>
      <c r="B310" s="6">
        <v>87.808260860169497</v>
      </c>
      <c r="C310" s="6">
        <v>1.1165435717804401E-2</v>
      </c>
      <c r="E310" s="23">
        <f>'To Be Deleted'!D327</f>
        <v>91.822356952594248</v>
      </c>
      <c r="F310" s="26">
        <f t="shared" si="14"/>
        <v>1.0982298661557798E-2</v>
      </c>
      <c r="G310" s="26">
        <f t="shared" si="12"/>
        <v>4.5716675210539452E-2</v>
      </c>
      <c r="I310" s="27">
        <f t="shared" si="13"/>
        <v>4.5716675210539452E-2</v>
      </c>
      <c r="J310" s="28"/>
      <c r="L310" s="29"/>
      <c r="M310" s="30"/>
    </row>
    <row r="311" spans="1:13">
      <c r="A311" s="5">
        <v>36835</v>
      </c>
      <c r="B311" s="6">
        <v>88.391626325246904</v>
      </c>
      <c r="C311" s="6">
        <v>1.8615566519096299E-3</v>
      </c>
      <c r="E311" s="23">
        <f>'To Be Deleted'!D328</f>
        <v>91.822562602716189</v>
      </c>
      <c r="F311" s="26">
        <f t="shared" si="14"/>
        <v>6.6436285078734043E-3</v>
      </c>
      <c r="G311" s="26">
        <f t="shared" si="12"/>
        <v>3.8813980728832721E-2</v>
      </c>
      <c r="I311" s="27">
        <f t="shared" si="13"/>
        <v>3.8813980728832721E-2</v>
      </c>
      <c r="J311" s="28"/>
      <c r="L311" s="29"/>
      <c r="M311" s="30"/>
    </row>
    <row r="312" spans="1:13">
      <c r="A312" s="5">
        <v>36836</v>
      </c>
      <c r="B312" s="6">
        <v>88.001549481638307</v>
      </c>
      <c r="C312" s="6">
        <v>6.6298400718295299E-3</v>
      </c>
      <c r="E312" s="23">
        <f>'To Be Deleted'!D329</f>
        <v>91.82245720602522</v>
      </c>
      <c r="F312" s="26">
        <f t="shared" si="14"/>
        <v>-4.4130520030626584E-3</v>
      </c>
      <c r="G312" s="26">
        <f t="shared" si="12"/>
        <v>4.3422579592661485E-2</v>
      </c>
      <c r="I312" s="27">
        <f t="shared" si="13"/>
        <v>4.3422579592661485E-2</v>
      </c>
      <c r="J312" s="28"/>
      <c r="L312" s="29"/>
      <c r="M312" s="30"/>
    </row>
    <row r="313" spans="1:13">
      <c r="A313" s="5">
        <v>36837</v>
      </c>
      <c r="B313" s="6">
        <v>89.1486366991452</v>
      </c>
      <c r="C313" s="6">
        <v>-9.0490873133022096E-3</v>
      </c>
      <c r="E313" s="23">
        <f>'To Be Deleted'!D330</f>
        <v>91.822803768282284</v>
      </c>
      <c r="F313" s="26">
        <f t="shared" si="14"/>
        <v>1.3034852502753208E-2</v>
      </c>
      <c r="G313" s="26">
        <f t="shared" si="12"/>
        <v>2.9994874640720481E-2</v>
      </c>
      <c r="I313" s="27">
        <f t="shared" si="13"/>
        <v>2.9994874640720481E-2</v>
      </c>
      <c r="J313" s="28"/>
      <c r="L313" s="29"/>
      <c r="M313" s="30"/>
    </row>
    <row r="314" spans="1:13">
      <c r="A314" s="5">
        <v>36838</v>
      </c>
      <c r="B314" s="6">
        <v>88.658767985452499</v>
      </c>
      <c r="C314" s="6">
        <v>-1.58938694823182E-3</v>
      </c>
      <c r="E314" s="23">
        <f>'To Be Deleted'!D331</f>
        <v>91.822638881327194</v>
      </c>
      <c r="F314" s="26">
        <f t="shared" si="14"/>
        <v>-5.4949658439072688E-3</v>
      </c>
      <c r="G314" s="26">
        <f t="shared" si="12"/>
        <v>3.568520846086292E-2</v>
      </c>
      <c r="I314" s="27">
        <f t="shared" si="13"/>
        <v>3.568520846086292E-2</v>
      </c>
      <c r="J314" s="28"/>
      <c r="L314" s="29"/>
      <c r="M314" s="30"/>
    </row>
    <row r="315" spans="1:13">
      <c r="A315" s="5">
        <v>36839</v>
      </c>
      <c r="B315" s="6">
        <v>89.608351144479201</v>
      </c>
      <c r="C315" s="6">
        <v>1.3186528753746101E-3</v>
      </c>
      <c r="E315" s="23">
        <f>'To Be Deleted'!D332</f>
        <v>91.822574602896651</v>
      </c>
      <c r="F315" s="26">
        <f t="shared" si="14"/>
        <v>1.071053862583014E-2</v>
      </c>
      <c r="G315" s="26">
        <f t="shared" si="12"/>
        <v>2.471044573532874E-2</v>
      </c>
      <c r="I315" s="27">
        <f t="shared" si="13"/>
        <v>2.471044573532874E-2</v>
      </c>
      <c r="J315" s="28"/>
      <c r="L315" s="29"/>
      <c r="M315" s="30"/>
    </row>
    <row r="316" spans="1:13">
      <c r="A316" s="5">
        <v>36840</v>
      </c>
      <c r="B316" s="6">
        <v>89.898144965022098</v>
      </c>
      <c r="C316" s="6">
        <v>-4.3851791953246198E-4</v>
      </c>
      <c r="E316" s="23">
        <f>'To Be Deleted'!D333</f>
        <v>91.822613442867137</v>
      </c>
      <c r="F316" s="26">
        <f t="shared" si="14"/>
        <v>3.2340046082942734E-3</v>
      </c>
      <c r="G316" s="26">
        <f t="shared" si="12"/>
        <v>2.140874069144522E-2</v>
      </c>
      <c r="I316" s="27">
        <f t="shared" si="13"/>
        <v>2.140874069144522E-2</v>
      </c>
      <c r="J316" s="28"/>
      <c r="L316" s="29"/>
      <c r="M316" s="30"/>
    </row>
    <row r="317" spans="1:13">
      <c r="A317" s="5">
        <v>36841</v>
      </c>
      <c r="B317" s="6">
        <v>90.462474505529798</v>
      </c>
      <c r="C317" s="6">
        <v>-6.6635559445243899E-3</v>
      </c>
      <c r="E317" s="23">
        <f>'To Be Deleted'!D334</f>
        <v>91.822751039220208</v>
      </c>
      <c r="F317" s="26">
        <f t="shared" si="14"/>
        <v>6.2774325402072673E-3</v>
      </c>
      <c r="G317" s="26">
        <f t="shared" si="12"/>
        <v>1.5032195108944943E-2</v>
      </c>
      <c r="I317" s="27">
        <f t="shared" si="13"/>
        <v>1.5032195108944943E-2</v>
      </c>
      <c r="J317" s="28"/>
      <c r="L317" s="29"/>
      <c r="M317" s="30"/>
    </row>
    <row r="318" spans="1:13">
      <c r="A318" s="5">
        <v>36842</v>
      </c>
      <c r="B318" s="6">
        <v>89.035723397200201</v>
      </c>
      <c r="C318" s="6">
        <v>1.2652981428852701E-2</v>
      </c>
      <c r="E318" s="23">
        <f>'To Be Deleted'!D335</f>
        <v>91.822324072334879</v>
      </c>
      <c r="F318" s="26">
        <f t="shared" si="14"/>
        <v>-1.5771745313493304E-2</v>
      </c>
      <c r="G318" s="26">
        <f t="shared" si="12"/>
        <v>3.1299828259857609E-2</v>
      </c>
      <c r="I318" s="27">
        <f t="shared" si="13"/>
        <v>3.1299828259857609E-2</v>
      </c>
      <c r="J318" s="28"/>
      <c r="L318" s="29"/>
      <c r="M318" s="30"/>
    </row>
    <row r="319" spans="1:13">
      <c r="A319" s="5">
        <v>36843</v>
      </c>
      <c r="B319" s="6">
        <v>89.923326409692194</v>
      </c>
      <c r="C319" s="6">
        <v>3.5062675688915801E-3</v>
      </c>
      <c r="E319" s="23">
        <f>'To Be Deleted'!D336</f>
        <v>91.822526248524753</v>
      </c>
      <c r="F319" s="26">
        <f t="shared" si="14"/>
        <v>9.9690661076821778E-3</v>
      </c>
      <c r="G319" s="26">
        <f t="shared" si="12"/>
        <v>2.1119261969771673E-2</v>
      </c>
      <c r="I319" s="27">
        <f t="shared" si="13"/>
        <v>2.1119261969771673E-2</v>
      </c>
      <c r="J319" s="28"/>
      <c r="L319" s="29"/>
      <c r="M319" s="30"/>
    </row>
    <row r="320" spans="1:13">
      <c r="A320" s="5">
        <v>36844</v>
      </c>
      <c r="B320" s="6">
        <v>89.803760654446293</v>
      </c>
      <c r="C320" s="6">
        <v>7.3767148413778801E-3</v>
      </c>
      <c r="E320" s="23">
        <f>'To Be Deleted'!D337</f>
        <v>91.822440697331771</v>
      </c>
      <c r="F320" s="26">
        <f t="shared" si="14"/>
        <v>-1.3296411511864838E-3</v>
      </c>
      <c r="G320" s="26">
        <f t="shared" si="12"/>
        <v>2.2483807608648466E-2</v>
      </c>
      <c r="I320" s="27">
        <f t="shared" si="13"/>
        <v>2.2483807608648466E-2</v>
      </c>
      <c r="J320" s="28"/>
      <c r="L320" s="29"/>
      <c r="M320" s="30"/>
    </row>
    <row r="321" spans="1:13">
      <c r="A321" s="5">
        <v>36845</v>
      </c>
      <c r="B321" s="6">
        <v>89.587549215829796</v>
      </c>
      <c r="C321" s="6">
        <v>-1.3001514479081501E-2</v>
      </c>
      <c r="E321" s="23">
        <f>'To Be Deleted'!D338</f>
        <v>91.822891131533979</v>
      </c>
      <c r="F321" s="26">
        <f t="shared" si="14"/>
        <v>-2.4075989361787642E-3</v>
      </c>
      <c r="G321" s="26">
        <f t="shared" si="12"/>
        <v>2.4949533545629985E-2</v>
      </c>
      <c r="I321" s="27">
        <f t="shared" si="13"/>
        <v>2.4949533545629985E-2</v>
      </c>
      <c r="J321" s="28"/>
      <c r="L321" s="29"/>
      <c r="M321" s="30"/>
    </row>
    <row r="322" spans="1:13">
      <c r="A322" s="5">
        <v>36846</v>
      </c>
      <c r="B322" s="6">
        <v>88.902857121794398</v>
      </c>
      <c r="C322" s="6">
        <v>-5.1136360556164303E-3</v>
      </c>
      <c r="E322" s="23">
        <f>'To Be Deleted'!D339</f>
        <v>91.822716780260919</v>
      </c>
      <c r="F322" s="26">
        <f t="shared" si="14"/>
        <v>-7.6427148641589988E-3</v>
      </c>
      <c r="G322" s="26">
        <f t="shared" ref="G322:G385" si="15">((E323-B322)/B322)</f>
        <v>3.2843711280629045E-2</v>
      </c>
      <c r="I322" s="27">
        <f t="shared" ref="I322:I385" si="16">G322</f>
        <v>3.2843711280629045E-2</v>
      </c>
      <c r="J322" s="28"/>
      <c r="L322" s="29"/>
      <c r="M322" s="30"/>
    </row>
    <row r="323" spans="1:13">
      <c r="A323" s="5">
        <v>36847</v>
      </c>
      <c r="B323" s="6">
        <v>89.995155670099606</v>
      </c>
      <c r="C323" s="6">
        <v>-6.9283942416634098E-3</v>
      </c>
      <c r="E323" s="23">
        <f>'To Be Deleted'!D340</f>
        <v>91.822756893125629</v>
      </c>
      <c r="F323" s="26">
        <f t="shared" ref="F323:F386" si="17">((B323-B322)/B322)</f>
        <v>1.2286427946953275E-2</v>
      </c>
      <c r="G323" s="26">
        <f t="shared" si="15"/>
        <v>2.0306522392709546E-2</v>
      </c>
      <c r="I323" s="27">
        <f t="shared" si="16"/>
        <v>2.0306522392709546E-2</v>
      </c>
      <c r="J323" s="28"/>
      <c r="L323" s="29"/>
      <c r="M323" s="30"/>
    </row>
    <row r="324" spans="1:13">
      <c r="A324" s="5">
        <v>36848</v>
      </c>
      <c r="B324" s="6">
        <v>89.457697919169405</v>
      </c>
      <c r="C324" s="6">
        <v>-1.83516586530275E-3</v>
      </c>
      <c r="E324" s="23">
        <f>'To Be Deleted'!D341</f>
        <v>91.822644313949866</v>
      </c>
      <c r="F324" s="26">
        <f t="shared" si="17"/>
        <v>-5.9720742403112353E-3</v>
      </c>
      <c r="G324" s="26">
        <f t="shared" si="15"/>
        <v>2.6431866885178918E-2</v>
      </c>
      <c r="I324" s="27">
        <f t="shared" si="16"/>
        <v>2.6431866885178918E-2</v>
      </c>
      <c r="J324" s="28"/>
      <c r="L324" s="29"/>
      <c r="M324" s="30"/>
    </row>
    <row r="325" spans="1:13">
      <c r="A325" s="5">
        <v>36849</v>
      </c>
      <c r="B325" s="6">
        <v>88.614363626799303</v>
      </c>
      <c r="C325" s="6">
        <v>1.6823772961136099E-2</v>
      </c>
      <c r="E325" s="23">
        <f>'To Be Deleted'!D342</f>
        <v>91.822231882423438</v>
      </c>
      <c r="F325" s="26">
        <f t="shared" si="17"/>
        <v>-9.4271852728884994E-3</v>
      </c>
      <c r="G325" s="26">
        <f t="shared" si="15"/>
        <v>3.6198196700000553E-2</v>
      </c>
      <c r="I325" s="27">
        <f t="shared" si="16"/>
        <v>3.6198196700000553E-2</v>
      </c>
      <c r="J325" s="28"/>
      <c r="L325" s="29"/>
      <c r="M325" s="30"/>
    </row>
    <row r="326" spans="1:13">
      <c r="A326" s="5">
        <v>36850</v>
      </c>
      <c r="B326" s="6">
        <v>89.922415163587203</v>
      </c>
      <c r="C326" s="6">
        <v>2.5333237127774501E-2</v>
      </c>
      <c r="E326" s="23">
        <f>'To Be Deleted'!D343</f>
        <v>91.822043791807559</v>
      </c>
      <c r="F326" s="26">
        <f t="shared" si="17"/>
        <v>1.4761168316874435E-2</v>
      </c>
      <c r="G326" s="26">
        <f t="shared" si="15"/>
        <v>2.1130928957187094E-2</v>
      </c>
      <c r="I326" s="27">
        <f t="shared" si="16"/>
        <v>2.1130928957187094E-2</v>
      </c>
      <c r="J326" s="28"/>
      <c r="L326" s="29"/>
      <c r="M326" s="30"/>
    </row>
    <row r="327" spans="1:13">
      <c r="A327" s="5">
        <v>36851</v>
      </c>
      <c r="B327" s="6">
        <v>90.698208795117907</v>
      </c>
      <c r="C327" s="6">
        <v>2.0096155298729998E-3</v>
      </c>
      <c r="E327" s="23">
        <f>'To Be Deleted'!D344</f>
        <v>91.822559330067648</v>
      </c>
      <c r="F327" s="26">
        <f t="shared" si="17"/>
        <v>8.6273664927635305E-3</v>
      </c>
      <c r="G327" s="26">
        <f t="shared" si="15"/>
        <v>1.2396184600021905E-2</v>
      </c>
      <c r="I327" s="27">
        <f t="shared" si="16"/>
        <v>1.2396184600021905E-2</v>
      </c>
      <c r="J327" s="28"/>
      <c r="L327" s="29"/>
      <c r="M327" s="30"/>
    </row>
    <row r="328" spans="1:13">
      <c r="A328" s="5">
        <v>36852</v>
      </c>
      <c r="B328" s="6">
        <v>90.790868696659501</v>
      </c>
      <c r="C328" s="6">
        <v>3.7647895388679001E-3</v>
      </c>
      <c r="E328" s="23">
        <f>'To Be Deleted'!D345</f>
        <v>91.822520534233519</v>
      </c>
      <c r="F328" s="26">
        <f t="shared" si="17"/>
        <v>1.0216287925917918E-3</v>
      </c>
      <c r="G328" s="26">
        <f t="shared" si="15"/>
        <v>1.1364334353174466E-2</v>
      </c>
      <c r="I328" s="27">
        <f t="shared" si="16"/>
        <v>1.1364334353174466E-2</v>
      </c>
      <c r="J328" s="28"/>
      <c r="L328" s="29"/>
      <c r="M328" s="30"/>
    </row>
    <row r="329" spans="1:13">
      <c r="A329" s="5">
        <v>36853</v>
      </c>
      <c r="B329" s="6">
        <v>91.770347861517706</v>
      </c>
      <c r="C329" s="6">
        <v>-1.93337539354978E-3</v>
      </c>
      <c r="E329" s="23">
        <f>'To Be Deleted'!D346</f>
        <v>91.822646484743501</v>
      </c>
      <c r="F329" s="26">
        <f t="shared" si="17"/>
        <v>1.0788300397595416E-2</v>
      </c>
      <c r="G329" s="26">
        <f t="shared" si="15"/>
        <v>5.7071208716525106E-4</v>
      </c>
      <c r="I329" s="27">
        <f t="shared" si="16"/>
        <v>5.7071208716525106E-4</v>
      </c>
      <c r="J329" s="28"/>
      <c r="L329" s="29"/>
      <c r="M329" s="30"/>
    </row>
    <row r="330" spans="1:13">
      <c r="A330" s="5">
        <v>36854</v>
      </c>
      <c r="B330" s="6">
        <v>92.223639150375107</v>
      </c>
      <c r="C330" s="6">
        <v>-5.3637310854093003E-3</v>
      </c>
      <c r="E330" s="23">
        <f>'To Be Deleted'!D347</f>
        <v>91.822722308285634</v>
      </c>
      <c r="F330" s="26">
        <f t="shared" si="17"/>
        <v>4.9394090729766114E-3</v>
      </c>
      <c r="G330" s="26">
        <f t="shared" si="15"/>
        <v>-4.3506438013311433E-3</v>
      </c>
      <c r="I330" s="27">
        <f t="shared" si="16"/>
        <v>-4.3506438013311433E-3</v>
      </c>
      <c r="J330" s="28"/>
      <c r="L330" s="29"/>
      <c r="M330" s="30"/>
    </row>
    <row r="331" spans="1:13">
      <c r="A331" s="5">
        <v>36855</v>
      </c>
      <c r="B331" s="6">
        <v>92.347444636660796</v>
      </c>
      <c r="C331" s="6">
        <v>8.9036522915508995E-3</v>
      </c>
      <c r="E331" s="23">
        <f>'To Be Deleted'!D348</f>
        <v>91.822406946369327</v>
      </c>
      <c r="F331" s="26">
        <f t="shared" si="17"/>
        <v>1.3424485026427883E-3</v>
      </c>
      <c r="G331" s="26">
        <f t="shared" si="15"/>
        <v>-5.6823575185944823E-3</v>
      </c>
      <c r="I331" s="27">
        <f t="shared" si="16"/>
        <v>-5.6823575185944823E-3</v>
      </c>
      <c r="J331" s="28"/>
      <c r="L331" s="29"/>
      <c r="M331" s="30"/>
    </row>
    <row r="332" spans="1:13">
      <c r="A332" s="5">
        <v>36856</v>
      </c>
      <c r="B332" s="6">
        <v>93.330659188636304</v>
      </c>
      <c r="C332" s="6">
        <v>-4.0577061609059798E-3</v>
      </c>
      <c r="E332" s="23">
        <f>'To Be Deleted'!D349</f>
        <v>91.822693440306679</v>
      </c>
      <c r="F332" s="26">
        <f t="shared" si="17"/>
        <v>1.0646905887260288E-2</v>
      </c>
      <c r="G332" s="26">
        <f t="shared" si="15"/>
        <v>-1.6155742811321257E-2</v>
      </c>
      <c r="I332" s="27">
        <f t="shared" si="16"/>
        <v>-1.6155742811321257E-2</v>
      </c>
      <c r="J332" s="28"/>
      <c r="L332" s="29"/>
      <c r="M332" s="30"/>
    </row>
    <row r="333" spans="1:13">
      <c r="A333" s="5">
        <v>36857</v>
      </c>
      <c r="B333" s="6">
        <v>93.156534763635804</v>
      </c>
      <c r="C333" s="6">
        <v>-1.0374390116762401E-2</v>
      </c>
      <c r="E333" s="23">
        <f>'To Be Deleted'!D350</f>
        <v>91.822833062373618</v>
      </c>
      <c r="F333" s="26">
        <f t="shared" si="17"/>
        <v>-1.8656722936946808E-3</v>
      </c>
      <c r="G333" s="26">
        <f t="shared" si="15"/>
        <v>-1.4320758820244733E-2</v>
      </c>
      <c r="I333" s="27">
        <f t="shared" si="16"/>
        <v>-1.4320758820244733E-2</v>
      </c>
      <c r="J333" s="28"/>
      <c r="L333" s="29"/>
      <c r="M333" s="30"/>
    </row>
    <row r="334" spans="1:13">
      <c r="A334" s="5">
        <v>36858</v>
      </c>
      <c r="B334" s="6">
        <v>92.1248228043344</v>
      </c>
      <c r="C334" s="6">
        <v>6.3904805268560497E-3</v>
      </c>
      <c r="E334" s="23">
        <f>'To Be Deleted'!D351</f>
        <v>91.822462496756032</v>
      </c>
      <c r="F334" s="26">
        <f t="shared" si="17"/>
        <v>-1.1075035819217042E-2</v>
      </c>
      <c r="G334" s="26">
        <f t="shared" si="15"/>
        <v>-3.2801632539331471E-3</v>
      </c>
      <c r="I334" s="27">
        <f t="shared" si="16"/>
        <v>-3.2801632539331471E-3</v>
      </c>
      <c r="J334" s="28"/>
      <c r="L334" s="29"/>
      <c r="M334" s="30"/>
    </row>
    <row r="335" spans="1:13">
      <c r="A335" s="5">
        <v>36859</v>
      </c>
      <c r="B335" s="6">
        <v>92.396057629481504</v>
      </c>
      <c r="C335" s="6">
        <v>-1.5651588438127899E-3</v>
      </c>
      <c r="E335" s="23">
        <f>'To Be Deleted'!D352</f>
        <v>91.82263834579652</v>
      </c>
      <c r="F335" s="26">
        <f t="shared" si="17"/>
        <v>2.9442100064950441E-3</v>
      </c>
      <c r="G335" s="26">
        <f t="shared" si="15"/>
        <v>-6.2072684079635728E-3</v>
      </c>
      <c r="I335" s="27">
        <f t="shared" si="16"/>
        <v>-6.2072684079635728E-3</v>
      </c>
      <c r="J335" s="28"/>
      <c r="L335" s="29"/>
      <c r="M335" s="30"/>
    </row>
    <row r="336" spans="1:13">
      <c r="A336" s="5">
        <v>36860</v>
      </c>
      <c r="B336" s="6">
        <v>92.143135952888898</v>
      </c>
      <c r="C336" s="6">
        <v>3.3139281185733602E-3</v>
      </c>
      <c r="E336" s="23">
        <f>'To Be Deleted'!D353</f>
        <v>91.822530499937642</v>
      </c>
      <c r="F336" s="26">
        <f t="shared" si="17"/>
        <v>-2.7373643755110276E-3</v>
      </c>
      <c r="G336" s="26">
        <f t="shared" si="15"/>
        <v>-3.4794037250774237E-3</v>
      </c>
      <c r="I336" s="27">
        <f t="shared" si="16"/>
        <v>-3.4794037250774237E-3</v>
      </c>
      <c r="J336" s="28"/>
      <c r="L336" s="29"/>
      <c r="M336" s="30"/>
    </row>
    <row r="337" spans="1:13">
      <c r="A337" s="5">
        <v>36861</v>
      </c>
      <c r="B337" s="6">
        <v>92.327610384407507</v>
      </c>
      <c r="C337" s="6">
        <v>3.2106659146014199E-3</v>
      </c>
      <c r="E337" s="23">
        <f>'To Be Deleted'!D354</f>
        <v>91.8225327824141</v>
      </c>
      <c r="F337" s="26">
        <f t="shared" si="17"/>
        <v>2.0020420361309115E-3</v>
      </c>
      <c r="G337" s="26">
        <f t="shared" si="15"/>
        <v>-5.4720734911225645E-3</v>
      </c>
      <c r="I337" s="27">
        <f t="shared" si="16"/>
        <v>-5.4720734911225645E-3</v>
      </c>
      <c r="J337" s="28"/>
      <c r="L337" s="29"/>
      <c r="M337" s="30"/>
    </row>
    <row r="338" spans="1:13">
      <c r="A338" s="5">
        <v>36862</v>
      </c>
      <c r="B338" s="6">
        <v>92.464692876182397</v>
      </c>
      <c r="C338" s="6">
        <v>9.8098918778083098E-3</v>
      </c>
      <c r="E338" s="23">
        <f>'To Be Deleted'!D355</f>
        <v>91.822386915124298</v>
      </c>
      <c r="F338" s="26">
        <f t="shared" si="17"/>
        <v>1.4847399516151813E-3</v>
      </c>
      <c r="G338" s="26">
        <f t="shared" si="15"/>
        <v>-6.9456769490472831E-3</v>
      </c>
      <c r="I338" s="27">
        <f t="shared" si="16"/>
        <v>-6.9456769490472831E-3</v>
      </c>
      <c r="J338" s="28"/>
      <c r="L338" s="29"/>
      <c r="M338" s="30"/>
    </row>
    <row r="339" spans="1:13">
      <c r="A339" s="5">
        <v>36863</v>
      </c>
      <c r="B339" s="6">
        <v>93.179652668728806</v>
      </c>
      <c r="C339" s="6">
        <v>6.3681532418431702E-3</v>
      </c>
      <c r="E339" s="23">
        <f>'To Be Deleted'!D356</f>
        <v>91.822462990271561</v>
      </c>
      <c r="F339" s="26">
        <f t="shared" si="17"/>
        <v>7.7322464424750487E-3</v>
      </c>
      <c r="G339" s="26">
        <f t="shared" si="15"/>
        <v>-1.4566004114872699E-2</v>
      </c>
      <c r="I339" s="27">
        <f t="shared" si="16"/>
        <v>-1.4566004114872699E-2</v>
      </c>
      <c r="J339" s="28"/>
      <c r="L339" s="29"/>
      <c r="M339" s="30"/>
    </row>
    <row r="340" spans="1:13">
      <c r="A340" s="5">
        <v>36864</v>
      </c>
      <c r="B340" s="6">
        <v>93.962849181430599</v>
      </c>
      <c r="C340" s="6">
        <v>9.3326228715807594E-3</v>
      </c>
      <c r="E340" s="23">
        <f>'To Be Deleted'!D357</f>
        <v>91.822397464533694</v>
      </c>
      <c r="F340" s="26">
        <f t="shared" si="17"/>
        <v>8.4052310807189133E-3</v>
      </c>
      <c r="G340" s="26">
        <f t="shared" si="15"/>
        <v>-2.277737610146292E-2</v>
      </c>
      <c r="I340" s="27">
        <f t="shared" si="16"/>
        <v>-2.277737610146292E-2</v>
      </c>
      <c r="J340" s="28"/>
      <c r="L340" s="29"/>
      <c r="M340" s="30"/>
    </row>
    <row r="341" spans="1:13">
      <c r="A341" s="5">
        <v>36865</v>
      </c>
      <c r="B341" s="6">
        <v>94.153598916716405</v>
      </c>
      <c r="C341" s="6">
        <v>-8.2683273687552804E-4</v>
      </c>
      <c r="E341" s="23">
        <f>'To Be Deleted'!D358</f>
        <v>91.822622026060117</v>
      </c>
      <c r="F341" s="26">
        <f t="shared" si="17"/>
        <v>2.0300548243007382E-3</v>
      </c>
      <c r="G341" s="26">
        <f t="shared" si="15"/>
        <v>-2.4757184685243606E-2</v>
      </c>
      <c r="I341" s="27">
        <f t="shared" si="16"/>
        <v>-2.4757184685243606E-2</v>
      </c>
      <c r="J341" s="28"/>
      <c r="L341" s="29"/>
      <c r="M341" s="30"/>
    </row>
    <row r="342" spans="1:13">
      <c r="A342" s="5">
        <v>36866</v>
      </c>
      <c r="B342" s="6">
        <v>94.0021604881792</v>
      </c>
      <c r="C342" s="6">
        <v>-7.7496334942612404E-4</v>
      </c>
      <c r="E342" s="23">
        <f>'To Be Deleted'!D359</f>
        <v>91.822620879554904</v>
      </c>
      <c r="F342" s="26">
        <f t="shared" si="17"/>
        <v>-1.6084189056985434E-3</v>
      </c>
      <c r="G342" s="26">
        <f t="shared" si="15"/>
        <v>-2.3187205988002415E-2</v>
      </c>
      <c r="I342" s="27">
        <f t="shared" si="16"/>
        <v>-2.3187205988002415E-2</v>
      </c>
      <c r="J342" s="28"/>
      <c r="L342" s="29"/>
      <c r="M342" s="30"/>
    </row>
    <row r="343" spans="1:13">
      <c r="A343" s="5">
        <v>36867</v>
      </c>
      <c r="B343" s="6">
        <v>94.1396204824471</v>
      </c>
      <c r="C343" s="6">
        <v>4.1043079035701299E-3</v>
      </c>
      <c r="E343" s="23">
        <f>'To Be Deleted'!D360</f>
        <v>91.822513029622527</v>
      </c>
      <c r="F343" s="26">
        <f t="shared" si="17"/>
        <v>1.462306755015332E-3</v>
      </c>
      <c r="G343" s="26">
        <f t="shared" si="15"/>
        <v>-2.4613202890084351E-2</v>
      </c>
      <c r="I343" s="27">
        <f t="shared" si="16"/>
        <v>-2.4613202890084351E-2</v>
      </c>
      <c r="J343" s="28"/>
      <c r="L343" s="29"/>
      <c r="M343" s="30"/>
    </row>
    <row r="344" spans="1:13">
      <c r="A344" s="5">
        <v>36868</v>
      </c>
      <c r="B344" s="6">
        <v>94.934603481675097</v>
      </c>
      <c r="C344" s="6">
        <v>2.7527740475500198E-3</v>
      </c>
      <c r="E344" s="23">
        <f>'To Be Deleted'!D361</f>
        <v>91.822542903517089</v>
      </c>
      <c r="F344" s="26">
        <f t="shared" si="17"/>
        <v>8.4447227974137271E-3</v>
      </c>
      <c r="G344" s="26">
        <f t="shared" si="15"/>
        <v>-3.2781680312102969E-2</v>
      </c>
      <c r="I344" s="27">
        <f t="shared" si="16"/>
        <v>-3.2781680312102969E-2</v>
      </c>
      <c r="J344" s="28"/>
      <c r="L344" s="29"/>
      <c r="M344" s="30"/>
    </row>
    <row r="345" spans="1:13">
      <c r="A345" s="5">
        <v>36869</v>
      </c>
      <c r="B345" s="6">
        <v>94.923215521209997</v>
      </c>
      <c r="C345" s="6">
        <v>5.2520724693885697E-3</v>
      </c>
      <c r="E345" s="23">
        <f>'To Be Deleted'!D362</f>
        <v>91.822487659782567</v>
      </c>
      <c r="F345" s="26">
        <f t="shared" si="17"/>
        <v>-1.1995584378564932E-4</v>
      </c>
      <c r="G345" s="26">
        <f t="shared" si="15"/>
        <v>-3.2665348338805369E-2</v>
      </c>
      <c r="I345" s="27">
        <f t="shared" si="16"/>
        <v>-3.2665348338805369E-2</v>
      </c>
      <c r="J345" s="28"/>
      <c r="L345" s="29"/>
      <c r="M345" s="30"/>
    </row>
    <row r="346" spans="1:13">
      <c r="A346" s="5">
        <v>36870</v>
      </c>
      <c r="B346" s="6">
        <v>94.239574009469493</v>
      </c>
      <c r="C346" s="6">
        <v>3.9870810128923798E-3</v>
      </c>
      <c r="E346" s="23">
        <f>'To Be Deleted'!D363</f>
        <v>91.822515620770176</v>
      </c>
      <c r="F346" s="26">
        <f t="shared" si="17"/>
        <v>-7.2020475495559724E-3</v>
      </c>
      <c r="G346" s="26">
        <f t="shared" si="15"/>
        <v>-2.5652228573536086E-2</v>
      </c>
      <c r="I346" s="27">
        <f t="shared" si="16"/>
        <v>-2.5652228573536086E-2</v>
      </c>
      <c r="J346" s="28"/>
      <c r="L346" s="29"/>
      <c r="M346" s="30"/>
    </row>
    <row r="347" spans="1:13">
      <c r="A347" s="5">
        <v>36871</v>
      </c>
      <c r="B347" s="6">
        <v>94.916720753547395</v>
      </c>
      <c r="C347" s="6">
        <v>2.1934507085803901E-2</v>
      </c>
      <c r="E347" s="23">
        <f>'To Be Deleted'!D364</f>
        <v>91.822118916305911</v>
      </c>
      <c r="F347" s="26">
        <f t="shared" si="17"/>
        <v>7.185375689515109E-3</v>
      </c>
      <c r="G347" s="26">
        <f t="shared" si="15"/>
        <v>-3.259785811796647E-2</v>
      </c>
      <c r="I347" s="27">
        <f t="shared" si="16"/>
        <v>-3.259785811796647E-2</v>
      </c>
      <c r="J347" s="28"/>
      <c r="L347" s="29"/>
      <c r="M347" s="30"/>
    </row>
    <row r="348" spans="1:13">
      <c r="A348" s="5">
        <v>36872</v>
      </c>
      <c r="B348" s="6">
        <v>95.3484895543627</v>
      </c>
      <c r="C348" s="6">
        <v>-1.5928286084006E-3</v>
      </c>
      <c r="E348" s="23">
        <f>'To Be Deleted'!D365</f>
        <v>91.822638957400613</v>
      </c>
      <c r="F348" s="26">
        <f t="shared" si="17"/>
        <v>4.5489224384015472E-3</v>
      </c>
      <c r="G348" s="26">
        <f t="shared" si="15"/>
        <v>-3.6980130367209492E-2</v>
      </c>
      <c r="I348" s="27">
        <f t="shared" si="16"/>
        <v>-3.6980130367209492E-2</v>
      </c>
      <c r="J348" s="28"/>
      <c r="L348" s="29"/>
      <c r="M348" s="30"/>
    </row>
    <row r="349" spans="1:13">
      <c r="A349" s="5">
        <v>36873</v>
      </c>
      <c r="B349" s="6">
        <v>95.100604784577797</v>
      </c>
      <c r="C349" s="6">
        <v>5.1470880720600101E-3</v>
      </c>
      <c r="E349" s="23">
        <f>'To Be Deleted'!D366</f>
        <v>91.822489980325855</v>
      </c>
      <c r="F349" s="26">
        <f t="shared" si="17"/>
        <v>-2.5997765768861238E-3</v>
      </c>
      <c r="G349" s="26">
        <f t="shared" si="15"/>
        <v>-3.4469162862900728E-2</v>
      </c>
      <c r="I349" s="27">
        <f t="shared" si="16"/>
        <v>-3.4469162862900728E-2</v>
      </c>
      <c r="J349" s="28"/>
      <c r="L349" s="29"/>
      <c r="M349" s="30"/>
    </row>
    <row r="350" spans="1:13">
      <c r="A350" s="5">
        <v>36874</v>
      </c>
      <c r="B350" s="6">
        <v>95.131833535518098</v>
      </c>
      <c r="C350" s="6">
        <v>1.68298101946652E-3</v>
      </c>
      <c r="E350" s="23">
        <f>'To Be Deleted'!D367</f>
        <v>91.822566549897829</v>
      </c>
      <c r="F350" s="26">
        <f t="shared" si="17"/>
        <v>3.2837594472758728E-4</v>
      </c>
      <c r="G350" s="26">
        <f t="shared" si="15"/>
        <v>-3.4788909246150038E-2</v>
      </c>
      <c r="I350" s="27">
        <f t="shared" si="16"/>
        <v>-3.4788909246150038E-2</v>
      </c>
      <c r="J350" s="28"/>
      <c r="L350" s="29"/>
      <c r="M350" s="30"/>
    </row>
    <row r="351" spans="1:13">
      <c r="A351" s="5">
        <v>36875</v>
      </c>
      <c r="B351" s="6">
        <v>95.526974620481198</v>
      </c>
      <c r="C351" s="6">
        <v>1.3705298784765001E-2</v>
      </c>
      <c r="E351" s="23">
        <f>'To Be Deleted'!D368</f>
        <v>91.822300812231106</v>
      </c>
      <c r="F351" s="26">
        <f t="shared" si="17"/>
        <v>4.1536157801013241E-3</v>
      </c>
      <c r="G351" s="26">
        <f t="shared" si="15"/>
        <v>-3.877658424015077E-2</v>
      </c>
      <c r="I351" s="27">
        <f t="shared" si="16"/>
        <v>-3.877658424015077E-2</v>
      </c>
      <c r="J351" s="28"/>
      <c r="L351" s="29"/>
      <c r="M351" s="30"/>
    </row>
    <row r="352" spans="1:13">
      <c r="A352" s="5">
        <v>36876</v>
      </c>
      <c r="B352" s="6">
        <v>95.328104925120499</v>
      </c>
      <c r="C352" s="6">
        <v>-7.2880072876883402E-3</v>
      </c>
      <c r="E352" s="23">
        <f>'To Be Deleted'!D369</f>
        <v>91.822764841903364</v>
      </c>
      <c r="F352" s="26">
        <f t="shared" si="17"/>
        <v>-2.0818171636942102E-3</v>
      </c>
      <c r="G352" s="26">
        <f t="shared" si="15"/>
        <v>-3.6770216617209257E-2</v>
      </c>
      <c r="I352" s="27">
        <f t="shared" si="16"/>
        <v>-3.6770216617209257E-2</v>
      </c>
      <c r="J352" s="28"/>
      <c r="L352" s="29"/>
      <c r="M352" s="30"/>
    </row>
    <row r="353" spans="1:13">
      <c r="A353" s="5">
        <v>36877</v>
      </c>
      <c r="B353" s="6">
        <v>95.653759466139206</v>
      </c>
      <c r="C353" s="6">
        <v>-1.2039041169064599E-2</v>
      </c>
      <c r="E353" s="23">
        <f>'To Be Deleted'!D370</f>
        <v>91.822869857315766</v>
      </c>
      <c r="F353" s="26">
        <f t="shared" si="17"/>
        <v>3.4161440770747141E-3</v>
      </c>
      <c r="G353" s="26">
        <f t="shared" si="15"/>
        <v>-4.0055168319382217E-2</v>
      </c>
      <c r="I353" s="27">
        <f t="shared" si="16"/>
        <v>-4.0055168319382217E-2</v>
      </c>
      <c r="J353" s="28"/>
      <c r="L353" s="29"/>
      <c r="M353" s="30"/>
    </row>
    <row r="354" spans="1:13">
      <c r="A354" s="5">
        <v>36878</v>
      </c>
      <c r="B354" s="6">
        <v>94.911622966488807</v>
      </c>
      <c r="C354" s="6">
        <v>1.22929508649422E-2</v>
      </c>
      <c r="E354" s="23">
        <f>'To Be Deleted'!D371</f>
        <v>91.8223320303413</v>
      </c>
      <c r="F354" s="26">
        <f t="shared" si="17"/>
        <v>-7.7585711611587102E-3</v>
      </c>
      <c r="G354" s="26">
        <f t="shared" si="15"/>
        <v>-3.2548084516211023E-2</v>
      </c>
      <c r="I354" s="27">
        <f t="shared" si="16"/>
        <v>-3.2548084516211023E-2</v>
      </c>
      <c r="J354" s="28"/>
      <c r="L354" s="29"/>
      <c r="M354" s="30"/>
    </row>
    <row r="355" spans="1:13">
      <c r="A355" s="5">
        <v>36879</v>
      </c>
      <c r="B355" s="6">
        <v>96.103140499412405</v>
      </c>
      <c r="C355" s="6">
        <v>7.7955012131214396E-3</v>
      </c>
      <c r="E355" s="23">
        <f>'To Be Deleted'!D372</f>
        <v>91.822431440604774</v>
      </c>
      <c r="F355" s="26">
        <f t="shared" si="17"/>
        <v>1.2553968583429411E-2</v>
      </c>
      <c r="G355" s="26">
        <f t="shared" si="15"/>
        <v>-4.454156662184465E-2</v>
      </c>
      <c r="I355" s="27">
        <f t="shared" si="16"/>
        <v>-4.454156662184465E-2</v>
      </c>
      <c r="J355" s="28"/>
      <c r="L355" s="29"/>
      <c r="M355" s="30"/>
    </row>
    <row r="356" spans="1:13">
      <c r="A356" s="5">
        <v>36880</v>
      </c>
      <c r="B356" s="6">
        <v>96.373374217094906</v>
      </c>
      <c r="C356" s="6">
        <v>2.1573635895744598E-3</v>
      </c>
      <c r="E356" s="23">
        <f>'To Be Deleted'!D373</f>
        <v>91.82255606428933</v>
      </c>
      <c r="F356" s="26">
        <f t="shared" si="17"/>
        <v>2.8119134950033544E-3</v>
      </c>
      <c r="G356" s="26">
        <f t="shared" si="15"/>
        <v>-4.7218526290227401E-2</v>
      </c>
      <c r="I356" s="27">
        <f t="shared" si="16"/>
        <v>-4.7218526290227401E-2</v>
      </c>
      <c r="J356" s="28"/>
      <c r="L356" s="29"/>
      <c r="M356" s="30"/>
    </row>
    <row r="357" spans="1:13">
      <c r="A357" s="5">
        <v>36881</v>
      </c>
      <c r="B357" s="6">
        <v>97.942840633951803</v>
      </c>
      <c r="C357" s="6">
        <v>-7.3183661790030899E-3</v>
      </c>
      <c r="E357" s="23">
        <f>'To Be Deleted'!D374</f>
        <v>91.822765512947086</v>
      </c>
      <c r="F357" s="26">
        <f t="shared" si="17"/>
        <v>1.6285269968045826E-2</v>
      </c>
      <c r="G357" s="26">
        <f t="shared" si="15"/>
        <v>-6.2490756475773367E-2</v>
      </c>
      <c r="I357" s="27">
        <f t="shared" si="16"/>
        <v>-6.2490756475773367E-2</v>
      </c>
      <c r="J357" s="28"/>
      <c r="L357" s="29"/>
      <c r="M357" s="30"/>
    </row>
    <row r="358" spans="1:13">
      <c r="A358" s="5">
        <v>36882</v>
      </c>
      <c r="B358" s="6">
        <v>97.710689790247002</v>
      </c>
      <c r="C358" s="6">
        <v>1.29081869217729E-2</v>
      </c>
      <c r="E358" s="23">
        <f>'To Be Deleted'!D375</f>
        <v>91.822318431350041</v>
      </c>
      <c r="F358" s="26">
        <f t="shared" si="17"/>
        <v>-2.3702686403841763E-3</v>
      </c>
      <c r="G358" s="26">
        <f t="shared" si="15"/>
        <v>-6.0261437926931408E-2</v>
      </c>
      <c r="I358" s="27">
        <f t="shared" si="16"/>
        <v>-6.0261437926931408E-2</v>
      </c>
      <c r="J358" s="28"/>
      <c r="L358" s="29"/>
      <c r="M358" s="30"/>
    </row>
    <row r="359" spans="1:13">
      <c r="A359" s="5">
        <v>36883</v>
      </c>
      <c r="B359" s="6">
        <v>98.238727683683294</v>
      </c>
      <c r="C359" s="6">
        <v>4.5525120309252796E-3</v>
      </c>
      <c r="E359" s="23">
        <f>'To Be Deleted'!D376</f>
        <v>91.822503122654382</v>
      </c>
      <c r="F359" s="26">
        <f t="shared" si="17"/>
        <v>5.4040954430862858E-3</v>
      </c>
      <c r="G359" s="26">
        <f t="shared" si="15"/>
        <v>-6.5310268163870436E-2</v>
      </c>
      <c r="I359" s="27">
        <f t="shared" si="16"/>
        <v>-6.5310268163870436E-2</v>
      </c>
      <c r="J359" s="28"/>
      <c r="L359" s="29"/>
      <c r="M359" s="30"/>
    </row>
    <row r="360" spans="1:13">
      <c r="A360" s="5">
        <v>36884</v>
      </c>
      <c r="B360" s="6">
        <v>98.169027605623697</v>
      </c>
      <c r="C360" s="6">
        <v>-5.71327889807302E-3</v>
      </c>
      <c r="E360" s="23">
        <f>'To Be Deleted'!D377</f>
        <v>91.822730034584495</v>
      </c>
      <c r="F360" s="26">
        <f t="shared" si="17"/>
        <v>-7.0949695403245492E-4</v>
      </c>
      <c r="G360" s="26">
        <f t="shared" si="15"/>
        <v>-6.4646876307919474E-2</v>
      </c>
      <c r="I360" s="27">
        <f t="shared" si="16"/>
        <v>-6.4646876307919474E-2</v>
      </c>
      <c r="J360" s="28"/>
      <c r="L360" s="29"/>
      <c r="M360" s="30"/>
    </row>
    <row r="361" spans="1:13">
      <c r="A361" s="5">
        <v>36885</v>
      </c>
      <c r="B361" s="6">
        <v>96.716673018963903</v>
      </c>
      <c r="C361" s="6">
        <v>-4.6540058500295503E-3</v>
      </c>
      <c r="E361" s="23">
        <f>'To Be Deleted'!D378</f>
        <v>91.822706620734209</v>
      </c>
      <c r="F361" s="26">
        <f t="shared" si="17"/>
        <v>-1.4794427754692304E-2</v>
      </c>
      <c r="G361" s="26">
        <f t="shared" si="15"/>
        <v>-5.0600680261918982E-2</v>
      </c>
      <c r="I361" s="27">
        <f t="shared" si="16"/>
        <v>-5.0600680261918982E-2</v>
      </c>
      <c r="J361" s="28"/>
      <c r="L361" s="29"/>
      <c r="M361" s="30"/>
    </row>
    <row r="362" spans="1:13">
      <c r="A362" s="5">
        <v>36886</v>
      </c>
      <c r="B362" s="6">
        <v>97.379426016652999</v>
      </c>
      <c r="C362" s="6">
        <v>-6.3257081389984197E-3</v>
      </c>
      <c r="E362" s="23">
        <f>'To Be Deleted'!D379</f>
        <v>91.822743571534744</v>
      </c>
      <c r="F362" s="26">
        <f t="shared" si="17"/>
        <v>6.852520635807503E-3</v>
      </c>
      <c r="G362" s="26">
        <f t="shared" si="15"/>
        <v>-5.706682568549637E-2</v>
      </c>
      <c r="I362" s="27">
        <f t="shared" si="16"/>
        <v>-5.706682568549637E-2</v>
      </c>
      <c r="J362" s="28"/>
      <c r="L362" s="29"/>
      <c r="M362" s="30"/>
    </row>
    <row r="363" spans="1:13">
      <c r="A363" s="5">
        <v>36887</v>
      </c>
      <c r="B363" s="6">
        <v>96.411036316620695</v>
      </c>
      <c r="C363" s="6">
        <v>1.4136241365356E-2</v>
      </c>
      <c r="E363" s="23">
        <f>'To Be Deleted'!D380</f>
        <v>91.822291286806973</v>
      </c>
      <c r="F363" s="26">
        <f t="shared" si="17"/>
        <v>-9.9444999795613755E-3</v>
      </c>
      <c r="G363" s="26">
        <f t="shared" si="15"/>
        <v>-4.7592016104728317E-2</v>
      </c>
      <c r="I363" s="27">
        <f t="shared" si="16"/>
        <v>-4.7592016104728317E-2</v>
      </c>
      <c r="J363" s="28"/>
      <c r="L363" s="29"/>
      <c r="M363" s="30"/>
    </row>
    <row r="364" spans="1:13">
      <c r="A364" s="5">
        <v>36888</v>
      </c>
      <c r="B364" s="6">
        <v>97.254775391796301</v>
      </c>
      <c r="C364" s="6">
        <v>-1.6727322522196899E-3</v>
      </c>
      <c r="E364" s="23">
        <f>'To Be Deleted'!D381</f>
        <v>91.822640723566536</v>
      </c>
      <c r="F364" s="26">
        <f t="shared" si="17"/>
        <v>8.7514781233624175E-3</v>
      </c>
      <c r="G364" s="26">
        <f t="shared" si="15"/>
        <v>-5.5852753937252912E-2</v>
      </c>
      <c r="I364" s="27">
        <f t="shared" si="16"/>
        <v>-5.5852753937252912E-2</v>
      </c>
      <c r="J364" s="28"/>
      <c r="L364" s="29"/>
      <c r="M364" s="30"/>
    </row>
    <row r="365" spans="1:13">
      <c r="A365" s="5">
        <v>36889</v>
      </c>
      <c r="B365" s="6">
        <v>97.651890641977602</v>
      </c>
      <c r="C365" s="6">
        <v>-1.01613145317072E-2</v>
      </c>
      <c r="E365" s="23">
        <f>'To Be Deleted'!D382</f>
        <v>91.822828352615502</v>
      </c>
      <c r="F365" s="26">
        <f t="shared" si="17"/>
        <v>4.0832467977176433E-3</v>
      </c>
      <c r="G365" s="26">
        <f t="shared" si="15"/>
        <v>-5.9693250459557652E-2</v>
      </c>
      <c r="I365" s="27">
        <f t="shared" si="16"/>
        <v>-5.9693250459557652E-2</v>
      </c>
      <c r="J365" s="28"/>
      <c r="L365" s="29"/>
      <c r="M365" s="30"/>
    </row>
    <row r="366" spans="1:13">
      <c r="A366" s="5">
        <v>36890</v>
      </c>
      <c r="B366" s="6">
        <v>97.580260529452502</v>
      </c>
      <c r="C366" s="6">
        <v>-5.7965885915119897E-3</v>
      </c>
      <c r="E366" s="23">
        <f>'To Be Deleted'!D383</f>
        <v>91.822731876036698</v>
      </c>
      <c r="F366" s="26">
        <f t="shared" si="17"/>
        <v>-7.3352509668980943E-4</v>
      </c>
      <c r="G366" s="26">
        <f t="shared" si="15"/>
        <v>-5.900685847591447E-2</v>
      </c>
      <c r="I366" s="27">
        <f t="shared" si="16"/>
        <v>-5.900685847591447E-2</v>
      </c>
      <c r="J366" s="28"/>
      <c r="L366" s="29"/>
      <c r="M366" s="30"/>
    </row>
    <row r="367" spans="1:13">
      <c r="A367" s="5">
        <v>36891</v>
      </c>
      <c r="B367" s="6">
        <v>97.331832871445698</v>
      </c>
      <c r="C367" s="6">
        <v>1.12127692485804E-2</v>
      </c>
      <c r="E367" s="23">
        <f>'To Be Deleted'!D384</f>
        <v>91.822355906348236</v>
      </c>
      <c r="F367" s="26">
        <f t="shared" si="17"/>
        <v>-2.5458802493340503E-3</v>
      </c>
      <c r="G367" s="26">
        <f t="shared" si="15"/>
        <v>-5.6603948616342069E-2</v>
      </c>
      <c r="I367" s="27">
        <f t="shared" si="16"/>
        <v>-5.6603948616342069E-2</v>
      </c>
      <c r="J367" s="28"/>
      <c r="L367" s="29"/>
      <c r="M367" s="30"/>
    </row>
    <row r="368" spans="1:13">
      <c r="A368" s="5">
        <v>36892</v>
      </c>
      <c r="B368" s="6">
        <v>97.581872074797701</v>
      </c>
      <c r="C368" s="6">
        <v>6.1955764797610498E-3</v>
      </c>
      <c r="E368" s="23">
        <f>'To Be Deleted'!D385</f>
        <v>91.822466804855992</v>
      </c>
      <c r="F368" s="26">
        <f t="shared" si="17"/>
        <v>2.5689355267998564E-3</v>
      </c>
      <c r="G368" s="26">
        <f t="shared" si="15"/>
        <v>-5.901826792564388E-2</v>
      </c>
      <c r="I368" s="27">
        <f t="shared" si="16"/>
        <v>-5.901826792564388E-2</v>
      </c>
      <c r="J368" s="28"/>
      <c r="L368" s="29"/>
      <c r="M368" s="30"/>
    </row>
    <row r="369" spans="1:13">
      <c r="A369" s="5">
        <v>36893</v>
      </c>
      <c r="B369" s="6">
        <v>98.240049138903402</v>
      </c>
      <c r="C369" s="6">
        <v>-7.0238930072989798E-3</v>
      </c>
      <c r="E369" s="23">
        <f>'To Be Deleted'!D386</f>
        <v>91.822759004001384</v>
      </c>
      <c r="F369" s="26">
        <f t="shared" si="17"/>
        <v>6.7448702316471217E-3</v>
      </c>
      <c r="G369" s="26">
        <f t="shared" si="15"/>
        <v>-6.5321514453445598E-2</v>
      </c>
      <c r="I369" s="27">
        <f t="shared" si="16"/>
        <v>-6.5321514453445598E-2</v>
      </c>
      <c r="J369" s="28"/>
      <c r="L369" s="29"/>
      <c r="M369" s="30"/>
    </row>
    <row r="370" spans="1:13">
      <c r="A370" s="5">
        <v>36894</v>
      </c>
      <c r="B370" s="6">
        <v>97.9022650679821</v>
      </c>
      <c r="C370" s="6">
        <v>-1.16088802540401E-2</v>
      </c>
      <c r="E370" s="23">
        <f>'To Be Deleted'!D387</f>
        <v>91.822860349169318</v>
      </c>
      <c r="F370" s="26">
        <f t="shared" si="17"/>
        <v>-3.4383540509400879E-3</v>
      </c>
      <c r="G370" s="26">
        <f t="shared" si="15"/>
        <v>-6.2097983746418964E-2</v>
      </c>
      <c r="I370" s="27">
        <f t="shared" si="16"/>
        <v>-6.2097983746418964E-2</v>
      </c>
      <c r="J370" s="28"/>
      <c r="L370" s="29"/>
      <c r="M370" s="30"/>
    </row>
    <row r="371" spans="1:13">
      <c r="A371" s="5">
        <v>36895</v>
      </c>
      <c r="B371" s="6">
        <v>96.587872911567601</v>
      </c>
      <c r="C371" s="6">
        <v>-5.7932867114473801E-3</v>
      </c>
      <c r="E371" s="23">
        <f>'To Be Deleted'!D388</f>
        <v>91.822731803052946</v>
      </c>
      <c r="F371" s="26">
        <f t="shared" si="17"/>
        <v>-1.342555410236731E-2</v>
      </c>
      <c r="G371" s="26">
        <f t="shared" si="15"/>
        <v>-4.9336742523342039E-2</v>
      </c>
      <c r="I371" s="27">
        <f t="shared" si="16"/>
        <v>-4.9336742523342039E-2</v>
      </c>
      <c r="J371" s="28"/>
      <c r="L371" s="29"/>
      <c r="M371" s="30"/>
    </row>
    <row r="372" spans="1:13">
      <c r="A372" s="5">
        <v>36896</v>
      </c>
      <c r="B372" s="6">
        <v>95.869448986063901</v>
      </c>
      <c r="C372" s="6">
        <v>2.79840735486412E-3</v>
      </c>
      <c r="E372" s="23">
        <f>'To Be Deleted'!D389</f>
        <v>91.822541894852307</v>
      </c>
      <c r="F372" s="26">
        <f t="shared" si="17"/>
        <v>-7.4380344431175449E-3</v>
      </c>
      <c r="G372" s="26">
        <f t="shared" si="15"/>
        <v>-4.2211097922504E-2</v>
      </c>
      <c r="I372" s="27">
        <f t="shared" si="16"/>
        <v>-4.2211097922504E-2</v>
      </c>
      <c r="J372" s="28"/>
      <c r="L372" s="29"/>
      <c r="M372" s="30"/>
    </row>
    <row r="373" spans="1:13">
      <c r="A373" s="5">
        <v>36897</v>
      </c>
      <c r="B373" s="6">
        <v>96.3585967083676</v>
      </c>
      <c r="C373" s="6">
        <v>-4.0960178505973898E-3</v>
      </c>
      <c r="E373" s="23">
        <f>'To Be Deleted'!D390</f>
        <v>91.822694287136656</v>
      </c>
      <c r="F373" s="26">
        <f t="shared" si="17"/>
        <v>5.1022273255664982E-3</v>
      </c>
      <c r="G373" s="26">
        <f t="shared" si="15"/>
        <v>-4.7072780061806929E-2</v>
      </c>
      <c r="I373" s="27">
        <f t="shared" si="16"/>
        <v>-4.7072780061806929E-2</v>
      </c>
      <c r="J373" s="28"/>
      <c r="L373" s="29"/>
      <c r="M373" s="30"/>
    </row>
    <row r="374" spans="1:13">
      <c r="A374" s="5">
        <v>36898</v>
      </c>
      <c r="B374" s="6">
        <v>96.656923748118103</v>
      </c>
      <c r="C374" s="6">
        <v>-5.6971669220785498E-3</v>
      </c>
      <c r="E374" s="23">
        <f>'To Be Deleted'!D391</f>
        <v>91.822729678450258</v>
      </c>
      <c r="F374" s="26">
        <f t="shared" si="17"/>
        <v>3.0960085549336111E-3</v>
      </c>
      <c r="G374" s="26">
        <f t="shared" si="15"/>
        <v>-5.0015295655001318E-2</v>
      </c>
      <c r="I374" s="27">
        <f t="shared" si="16"/>
        <v>-5.0015295655001318E-2</v>
      </c>
      <c r="J374" s="28"/>
      <c r="L374" s="29"/>
      <c r="M374" s="30"/>
    </row>
    <row r="375" spans="1:13">
      <c r="A375" s="5">
        <v>36899</v>
      </c>
      <c r="B375" s="6">
        <v>95.210651420906103</v>
      </c>
      <c r="C375" s="6">
        <v>2.0902598242686501E-4</v>
      </c>
      <c r="E375" s="23">
        <f>'To Be Deleted'!D392</f>
        <v>91.822599129753058</v>
      </c>
      <c r="F375" s="26">
        <f t="shared" si="17"/>
        <v>-1.4962945965266755E-2</v>
      </c>
      <c r="G375" s="26">
        <f t="shared" si="15"/>
        <v>-3.5583417099671812E-2</v>
      </c>
      <c r="I375" s="27">
        <f t="shared" si="16"/>
        <v>-3.5583417099671812E-2</v>
      </c>
      <c r="J375" s="28"/>
      <c r="L375" s="29"/>
      <c r="M375" s="30"/>
    </row>
    <row r="376" spans="1:13">
      <c r="A376" s="5">
        <v>36900</v>
      </c>
      <c r="B376" s="6">
        <v>95.408921713410507</v>
      </c>
      <c r="C376" s="6">
        <v>-5.7614373602925296E-3</v>
      </c>
      <c r="E376" s="23">
        <f>'To Be Deleted'!D393</f>
        <v>91.822731099064541</v>
      </c>
      <c r="F376" s="26">
        <f t="shared" si="17"/>
        <v>2.0824381468402399E-3</v>
      </c>
      <c r="G376" s="26">
        <f t="shared" si="15"/>
        <v>-3.7586359179063299E-2</v>
      </c>
      <c r="I376" s="27">
        <f t="shared" si="16"/>
        <v>-3.7586359179063299E-2</v>
      </c>
      <c r="J376" s="28"/>
      <c r="L376" s="29"/>
      <c r="M376" s="30"/>
    </row>
    <row r="377" spans="1:13">
      <c r="A377" s="5">
        <v>36901</v>
      </c>
      <c r="B377" s="6">
        <v>95.049880363094104</v>
      </c>
      <c r="C377" s="6">
        <v>-1.10372036558025E-2</v>
      </c>
      <c r="E377" s="23">
        <f>'To Be Deleted'!D394</f>
        <v>91.822847713003128</v>
      </c>
      <c r="F377" s="26">
        <f t="shared" si="17"/>
        <v>-3.7631842375799194E-3</v>
      </c>
      <c r="G377" s="26">
        <f t="shared" si="15"/>
        <v>-3.3950226360428847E-2</v>
      </c>
      <c r="I377" s="27">
        <f t="shared" si="16"/>
        <v>-3.3950226360428847E-2</v>
      </c>
      <c r="J377" s="28"/>
      <c r="L377" s="29"/>
      <c r="M377" s="30"/>
    </row>
    <row r="378" spans="1:13">
      <c r="A378" s="5">
        <v>36902</v>
      </c>
      <c r="B378" s="6">
        <v>95.012165892268897</v>
      </c>
      <c r="C378" s="6">
        <v>-1.40998692754948E-2</v>
      </c>
      <c r="E378" s="23">
        <f>'To Be Deleted'!D395</f>
        <v>91.822915409235378</v>
      </c>
      <c r="F378" s="26">
        <f t="shared" si="17"/>
        <v>-3.9678609463932854E-4</v>
      </c>
      <c r="G378" s="26">
        <f t="shared" si="15"/>
        <v>-3.3567852552569576E-2</v>
      </c>
      <c r="I378" s="27">
        <f t="shared" si="16"/>
        <v>-3.3567852552569576E-2</v>
      </c>
      <c r="J378" s="28"/>
      <c r="L378" s="29"/>
      <c r="M378" s="30"/>
    </row>
    <row r="379" spans="1:13">
      <c r="A379" s="5">
        <v>36903</v>
      </c>
      <c r="B379" s="6">
        <v>94.420792205066405</v>
      </c>
      <c r="C379" s="6">
        <v>-9.3996447207462201E-3</v>
      </c>
      <c r="E379" s="23">
        <f>'To Be Deleted'!D396</f>
        <v>91.822811516896934</v>
      </c>
      <c r="F379" s="26">
        <f t="shared" si="17"/>
        <v>-6.2241890988258284E-3</v>
      </c>
      <c r="G379" s="26">
        <f t="shared" si="15"/>
        <v>-2.7515431188070653E-2</v>
      </c>
      <c r="I379" s="27">
        <f t="shared" si="16"/>
        <v>-2.7515431188070653E-2</v>
      </c>
      <c r="J379" s="28"/>
      <c r="L379" s="29"/>
      <c r="M379" s="30"/>
    </row>
    <row r="380" spans="1:13">
      <c r="A380" s="5">
        <v>36904</v>
      </c>
      <c r="B380" s="6">
        <v>93.900775506044994</v>
      </c>
      <c r="C380" s="6">
        <v>-7.2225214738771901E-3</v>
      </c>
      <c r="E380" s="23">
        <f>'To Be Deleted'!D397</f>
        <v>91.822763394424783</v>
      </c>
      <c r="F380" s="26">
        <f t="shared" si="17"/>
        <v>-5.5074384240710551E-3</v>
      </c>
      <c r="G380" s="26">
        <f t="shared" si="15"/>
        <v>-2.2132163883696404E-2</v>
      </c>
      <c r="I380" s="27">
        <f t="shared" si="16"/>
        <v>-2.2132163883696404E-2</v>
      </c>
      <c r="J380" s="28"/>
      <c r="L380" s="29"/>
      <c r="M380" s="30"/>
    </row>
    <row r="381" spans="1:13">
      <c r="A381" s="5">
        <v>36905</v>
      </c>
      <c r="B381" s="6">
        <v>94.052901516392097</v>
      </c>
      <c r="C381" s="6">
        <v>2.51524717706234E-3</v>
      </c>
      <c r="E381" s="23">
        <f>'To Be Deleted'!D398</f>
        <v>91.822548153739021</v>
      </c>
      <c r="F381" s="26">
        <f t="shared" si="17"/>
        <v>1.6200719272793469E-3</v>
      </c>
      <c r="G381" s="26">
        <f t="shared" si="15"/>
        <v>-2.3713411126980142E-2</v>
      </c>
      <c r="I381" s="27">
        <f t="shared" si="16"/>
        <v>-2.3713411126980142E-2</v>
      </c>
      <c r="J381" s="28"/>
      <c r="L381" s="29"/>
      <c r="M381" s="30"/>
    </row>
    <row r="382" spans="1:13">
      <c r="A382" s="5">
        <v>36906</v>
      </c>
      <c r="B382" s="6">
        <v>94.748833964979696</v>
      </c>
      <c r="C382" s="6">
        <v>7.8516058365949196E-4</v>
      </c>
      <c r="E382" s="23">
        <f>'To Be Deleted'!D399</f>
        <v>91.822586395048518</v>
      </c>
      <c r="F382" s="26">
        <f t="shared" si="17"/>
        <v>7.3993724528137704E-3</v>
      </c>
      <c r="G382" s="26">
        <f t="shared" si="15"/>
        <v>-3.088212308695969E-2</v>
      </c>
      <c r="I382" s="27">
        <f t="shared" si="16"/>
        <v>-3.088212308695969E-2</v>
      </c>
      <c r="J382" s="28"/>
      <c r="L382" s="29"/>
      <c r="M382" s="30"/>
    </row>
    <row r="383" spans="1:13">
      <c r="A383" s="5">
        <v>36907</v>
      </c>
      <c r="B383" s="6">
        <v>95.395639273726403</v>
      </c>
      <c r="C383" s="6">
        <v>-8.3724514028536492E-3</v>
      </c>
      <c r="E383" s="23">
        <f>'To Be Deleted'!D400</f>
        <v>91.822788812127285</v>
      </c>
      <c r="F383" s="26">
        <f t="shared" si="17"/>
        <v>6.826525263474735E-3</v>
      </c>
      <c r="G383" s="26">
        <f t="shared" si="15"/>
        <v>-3.7457451316434277E-2</v>
      </c>
      <c r="I383" s="27">
        <f t="shared" si="16"/>
        <v>-3.7457451316434277E-2</v>
      </c>
      <c r="J383" s="28"/>
      <c r="L383" s="29"/>
      <c r="M383" s="30"/>
    </row>
    <row r="384" spans="1:13">
      <c r="A384" s="5">
        <v>36908</v>
      </c>
      <c r="B384" s="6">
        <v>95.0518004804958</v>
      </c>
      <c r="C384" s="6">
        <v>1.09479500879738E-2</v>
      </c>
      <c r="E384" s="23">
        <f>'To Be Deleted'!D401</f>
        <v>91.82236175983067</v>
      </c>
      <c r="F384" s="26">
        <f t="shared" si="17"/>
        <v>-3.6043449768599846E-3</v>
      </c>
      <c r="G384" s="26">
        <f t="shared" si="15"/>
        <v>-3.3970196586847037E-2</v>
      </c>
      <c r="I384" s="27">
        <f t="shared" si="16"/>
        <v>-3.3970196586847037E-2</v>
      </c>
      <c r="J384" s="28"/>
      <c r="L384" s="29"/>
      <c r="M384" s="30"/>
    </row>
    <row r="385" spans="1:13">
      <c r="A385" s="5">
        <v>36909</v>
      </c>
      <c r="B385" s="6">
        <v>95.870502977157003</v>
      </c>
      <c r="C385" s="6">
        <v>-1.2141961682760801E-2</v>
      </c>
      <c r="E385" s="23">
        <f>'To Be Deleted'!D402</f>
        <v>91.822872132239596</v>
      </c>
      <c r="F385" s="26">
        <f t="shared" si="17"/>
        <v>8.6132244999314548E-3</v>
      </c>
      <c r="G385" s="26">
        <f t="shared" si="15"/>
        <v>-4.2224785405059015E-2</v>
      </c>
      <c r="I385" s="27">
        <f t="shared" si="16"/>
        <v>-4.2224785405059015E-2</v>
      </c>
      <c r="J385" s="28"/>
      <c r="L385" s="29"/>
      <c r="M385" s="30"/>
    </row>
    <row r="386" spans="1:13">
      <c r="A386" s="5">
        <v>36910</v>
      </c>
      <c r="B386" s="6">
        <v>96.213073603892596</v>
      </c>
      <c r="C386" s="6">
        <v>9.5996488931899705E-3</v>
      </c>
      <c r="E386" s="23">
        <f>'To Be Deleted'!D403</f>
        <v>91.822391562271477</v>
      </c>
      <c r="F386" s="26">
        <f t="shared" si="17"/>
        <v>3.5732641020691999E-3</v>
      </c>
      <c r="G386" s="26">
        <f t="shared" ref="G386:G449" si="18">((E387-B386)/B386)</f>
        <v>-4.5630095395500565E-2</v>
      </c>
      <c r="I386" s="27">
        <f t="shared" ref="I386:I449" si="19">G386</f>
        <v>-4.5630095395500565E-2</v>
      </c>
      <c r="J386" s="28"/>
      <c r="L386" s="29"/>
      <c r="M386" s="30"/>
    </row>
    <row r="387" spans="1:13">
      <c r="A387" s="5">
        <v>36911</v>
      </c>
      <c r="B387" s="6">
        <v>96.679510208586194</v>
      </c>
      <c r="C387" s="6">
        <v>-1.1678003684040201E-2</v>
      </c>
      <c r="E387" s="23">
        <f>'To Be Deleted'!D404</f>
        <v>91.822861877052659</v>
      </c>
      <c r="F387" s="26">
        <f t="shared" ref="F387:F450" si="20">((B387-B386)/B386)</f>
        <v>4.8479545161805018E-3</v>
      </c>
      <c r="G387" s="26">
        <f t="shared" si="18"/>
        <v>-5.0236421366743972E-2</v>
      </c>
      <c r="I387" s="27">
        <f t="shared" si="19"/>
        <v>-5.0236421366743972E-2</v>
      </c>
      <c r="J387" s="28"/>
      <c r="L387" s="29"/>
      <c r="M387" s="30"/>
    </row>
    <row r="388" spans="1:13">
      <c r="A388" s="5">
        <v>36912</v>
      </c>
      <c r="B388" s="6">
        <v>95.808828719384607</v>
      </c>
      <c r="C388" s="6">
        <v>-3.3408989413128399E-3</v>
      </c>
      <c r="E388" s="23">
        <f>'To Be Deleted'!D405</f>
        <v>91.822677596217233</v>
      </c>
      <c r="F388" s="26">
        <f t="shared" si="20"/>
        <v>-9.0058533325529933E-3</v>
      </c>
      <c r="G388" s="26">
        <f t="shared" si="18"/>
        <v>-4.160793857946106E-2</v>
      </c>
      <c r="I388" s="27">
        <f t="shared" si="19"/>
        <v>-4.160793857946106E-2</v>
      </c>
      <c r="J388" s="28"/>
      <c r="L388" s="29"/>
      <c r="M388" s="30"/>
    </row>
    <row r="389" spans="1:13">
      <c r="A389" s="5">
        <v>36913</v>
      </c>
      <c r="B389" s="6">
        <v>95.930086036980498</v>
      </c>
      <c r="C389" s="6">
        <v>8.2742422368859096E-3</v>
      </c>
      <c r="E389" s="23">
        <f>'To Be Deleted'!D406</f>
        <v>91.822420858658347</v>
      </c>
      <c r="F389" s="26">
        <f t="shared" si="20"/>
        <v>1.2656173675919011E-3</v>
      </c>
      <c r="G389" s="26">
        <f t="shared" si="18"/>
        <v>-4.2819449636824609E-2</v>
      </c>
      <c r="I389" s="27">
        <f t="shared" si="19"/>
        <v>-4.2819449636824609E-2</v>
      </c>
      <c r="J389" s="28"/>
      <c r="L389" s="29"/>
      <c r="M389" s="30"/>
    </row>
    <row r="390" spans="1:13">
      <c r="A390" s="5">
        <v>36914</v>
      </c>
      <c r="B390" s="6">
        <v>95.930167799823906</v>
      </c>
      <c r="C390" s="6">
        <v>8.6501700581171695E-3</v>
      </c>
      <c r="E390" s="23">
        <f>'To Be Deleted'!D407</f>
        <v>91.82241254926376</v>
      </c>
      <c r="F390" s="26">
        <f t="shared" si="20"/>
        <v>8.5231700278319549E-7</v>
      </c>
      <c r="G390" s="26">
        <f t="shared" si="18"/>
        <v>-4.2816301356623745E-2</v>
      </c>
      <c r="I390" s="27">
        <f t="shared" si="19"/>
        <v>-4.2816301356623745E-2</v>
      </c>
      <c r="J390" s="28"/>
      <c r="L390" s="29"/>
      <c r="M390" s="30"/>
    </row>
    <row r="391" spans="1:13">
      <c r="A391" s="5">
        <v>36915</v>
      </c>
      <c r="B391" s="6">
        <v>96.871086428055804</v>
      </c>
      <c r="C391" s="6">
        <v>-8.5540494367450197E-3</v>
      </c>
      <c r="E391" s="23">
        <f>'To Be Deleted'!D408</f>
        <v>91.822792826115162</v>
      </c>
      <c r="F391" s="26">
        <f t="shared" si="20"/>
        <v>9.8083705033780375E-3</v>
      </c>
      <c r="G391" s="26">
        <f t="shared" si="18"/>
        <v>-5.2115638818424383E-2</v>
      </c>
      <c r="I391" s="27">
        <f t="shared" si="19"/>
        <v>-5.2115638818424383E-2</v>
      </c>
      <c r="J391" s="28"/>
      <c r="L391" s="29"/>
      <c r="M391" s="30"/>
    </row>
    <row r="392" spans="1:13">
      <c r="A392" s="5">
        <v>36916</v>
      </c>
      <c r="B392" s="6">
        <v>96.110938365435203</v>
      </c>
      <c r="C392" s="6">
        <v>7.1816842498593201E-4</v>
      </c>
      <c r="E392" s="23">
        <f>'To Be Deleted'!D409</f>
        <v>91.822587875822876</v>
      </c>
      <c r="F392" s="26">
        <f t="shared" si="20"/>
        <v>-7.8470066833115134E-3</v>
      </c>
      <c r="G392" s="26">
        <f t="shared" si="18"/>
        <v>-4.4616001161989945E-2</v>
      </c>
      <c r="I392" s="27">
        <f t="shared" si="19"/>
        <v>-4.4616001161989945E-2</v>
      </c>
      <c r="J392" s="28"/>
      <c r="L392" s="29"/>
      <c r="M392" s="30"/>
    </row>
    <row r="393" spans="1:13">
      <c r="A393" s="5">
        <v>36917</v>
      </c>
      <c r="B393" s="6">
        <v>96.054092943067104</v>
      </c>
      <c r="C393" s="6">
        <v>-1.1259548357408E-2</v>
      </c>
      <c r="E393" s="23">
        <f>'To Be Deleted'!D410</f>
        <v>91.822852627643002</v>
      </c>
      <c r="F393" s="26">
        <f t="shared" si="20"/>
        <v>-5.9145632468970174E-4</v>
      </c>
      <c r="G393" s="26">
        <f t="shared" si="18"/>
        <v>-4.4052715104796879E-2</v>
      </c>
      <c r="I393" s="27">
        <f t="shared" si="19"/>
        <v>-4.4052715104796879E-2</v>
      </c>
      <c r="J393" s="28"/>
      <c r="L393" s="29"/>
      <c r="M393" s="30"/>
    </row>
    <row r="394" spans="1:13">
      <c r="A394" s="5">
        <v>36918</v>
      </c>
      <c r="B394" s="6">
        <v>96.142262824424293</v>
      </c>
      <c r="C394" s="6">
        <v>-2.0630936489585E-3</v>
      </c>
      <c r="E394" s="23">
        <f>'To Be Deleted'!D411</f>
        <v>91.822649351996489</v>
      </c>
      <c r="F394" s="26">
        <f t="shared" si="20"/>
        <v>9.1791904598431348E-4</v>
      </c>
      <c r="G394" s="26">
        <f t="shared" si="18"/>
        <v>-4.4930836162659755E-2</v>
      </c>
      <c r="I394" s="27">
        <f t="shared" si="19"/>
        <v>-4.4930836162659755E-2</v>
      </c>
      <c r="J394" s="28"/>
      <c r="L394" s="29"/>
      <c r="M394" s="30"/>
    </row>
    <row r="395" spans="1:13">
      <c r="A395" s="5">
        <v>36919</v>
      </c>
      <c r="B395" s="6">
        <v>95.664576013301399</v>
      </c>
      <c r="C395" s="6">
        <v>4.2158037241025398E-3</v>
      </c>
      <c r="E395" s="23">
        <f>'To Be Deleted'!D412</f>
        <v>91.822510565152712</v>
      </c>
      <c r="F395" s="26">
        <f t="shared" si="20"/>
        <v>-4.9685413790941111E-3</v>
      </c>
      <c r="G395" s="26">
        <f t="shared" si="18"/>
        <v>-4.0159590382917755E-2</v>
      </c>
      <c r="I395" s="27">
        <f t="shared" si="19"/>
        <v>-4.0159590382917755E-2</v>
      </c>
      <c r="J395" s="28"/>
      <c r="L395" s="29"/>
      <c r="M395" s="30"/>
    </row>
    <row r="396" spans="1:13">
      <c r="A396" s="5">
        <v>36920</v>
      </c>
      <c r="B396" s="6">
        <v>95.774994258186595</v>
      </c>
      <c r="C396" s="6">
        <v>-5.5228974963680401E-3</v>
      </c>
      <c r="E396" s="23">
        <f>'To Be Deleted'!D413</f>
        <v>91.822725826451716</v>
      </c>
      <c r="F396" s="26">
        <f t="shared" si="20"/>
        <v>1.1542229055595567E-3</v>
      </c>
      <c r="G396" s="26">
        <f t="shared" si="18"/>
        <v>-4.1270875618839749E-2</v>
      </c>
      <c r="I396" s="27">
        <f t="shared" si="19"/>
        <v>-4.1270875618839749E-2</v>
      </c>
      <c r="J396" s="28"/>
      <c r="L396" s="29"/>
      <c r="M396" s="30"/>
    </row>
    <row r="397" spans="1:13">
      <c r="A397" s="5">
        <v>36921</v>
      </c>
      <c r="B397" s="6">
        <v>95.779384087714803</v>
      </c>
      <c r="C397" s="6">
        <v>1.48105197550612E-2</v>
      </c>
      <c r="E397" s="23">
        <f>'To Be Deleted'!D414</f>
        <v>91.822276382761885</v>
      </c>
      <c r="F397" s="26">
        <f t="shared" si="20"/>
        <v>4.5834819017307589E-5</v>
      </c>
      <c r="G397" s="26">
        <f t="shared" si="18"/>
        <v>-4.1312543334495536E-2</v>
      </c>
      <c r="I397" s="27">
        <f t="shared" si="19"/>
        <v>-4.1312543334495536E-2</v>
      </c>
      <c r="J397" s="28"/>
      <c r="L397" s="29"/>
      <c r="M397" s="30"/>
    </row>
    <row r="398" spans="1:13">
      <c r="A398" s="5">
        <v>36922</v>
      </c>
      <c r="B398" s="6">
        <v>96.733490497901101</v>
      </c>
      <c r="C398" s="6">
        <v>4.95925913213454E-3</v>
      </c>
      <c r="E398" s="23">
        <f>'To Be Deleted'!D415</f>
        <v>91.822494132039793</v>
      </c>
      <c r="F398" s="26">
        <f t="shared" si="20"/>
        <v>9.9615007892776535E-3</v>
      </c>
      <c r="G398" s="26">
        <f t="shared" si="18"/>
        <v>-5.0768742228425326E-2</v>
      </c>
      <c r="I398" s="27">
        <f t="shared" si="19"/>
        <v>-5.0768742228425326E-2</v>
      </c>
      <c r="J398" s="28"/>
      <c r="L398" s="29"/>
      <c r="M398" s="30"/>
    </row>
    <row r="399" spans="1:13">
      <c r="A399" s="5">
        <v>36923</v>
      </c>
      <c r="B399" s="6">
        <v>96.337191300250495</v>
      </c>
      <c r="C399" s="6">
        <v>6.82673328532992E-3</v>
      </c>
      <c r="E399" s="23">
        <f>'To Be Deleted'!D416</f>
        <v>91.82245285395733</v>
      </c>
      <c r="F399" s="26">
        <f t="shared" si="20"/>
        <v>-4.0968148219484015E-3</v>
      </c>
      <c r="G399" s="26">
        <f t="shared" si="18"/>
        <v>-4.6861056671434989E-2</v>
      </c>
      <c r="I399" s="27">
        <f t="shared" si="19"/>
        <v>-4.6861056671434989E-2</v>
      </c>
      <c r="J399" s="28"/>
      <c r="L399" s="29"/>
      <c r="M399" s="30"/>
    </row>
    <row r="400" spans="1:13">
      <c r="A400" s="5">
        <v>36924</v>
      </c>
      <c r="B400" s="6">
        <v>97.193818326951401</v>
      </c>
      <c r="C400" s="6">
        <v>-5.65376749965181E-3</v>
      </c>
      <c r="E400" s="23">
        <f>'To Be Deleted'!D417</f>
        <v>91.822728719162583</v>
      </c>
      <c r="F400" s="26">
        <f t="shared" si="20"/>
        <v>8.8919659701421939E-3</v>
      </c>
      <c r="G400" s="26">
        <f t="shared" si="18"/>
        <v>-5.5262624059093199E-2</v>
      </c>
      <c r="I400" s="27">
        <f t="shared" si="19"/>
        <v>-5.5262624059093199E-2</v>
      </c>
      <c r="J400" s="28"/>
      <c r="L400" s="29"/>
      <c r="M400" s="30"/>
    </row>
    <row r="401" spans="1:13">
      <c r="A401" s="5">
        <v>36925</v>
      </c>
      <c r="B401" s="6">
        <v>96.904628139417099</v>
      </c>
      <c r="C401" s="6">
        <v>-1.3180546925064601E-3</v>
      </c>
      <c r="E401" s="23">
        <f>'To Be Deleted'!D418</f>
        <v>91.822632883881283</v>
      </c>
      <c r="F401" s="26">
        <f t="shared" si="20"/>
        <v>-2.9753969183666821E-3</v>
      </c>
      <c r="G401" s="26">
        <f t="shared" si="18"/>
        <v>-5.2444253605255411E-2</v>
      </c>
      <c r="I401" s="27">
        <f t="shared" si="19"/>
        <v>-5.2444253605255411E-2</v>
      </c>
      <c r="J401" s="28"/>
      <c r="L401" s="29"/>
      <c r="M401" s="30"/>
    </row>
    <row r="402" spans="1:13">
      <c r="A402" s="5">
        <v>36926</v>
      </c>
      <c r="B402" s="6">
        <v>96.9783425080726</v>
      </c>
      <c r="C402" s="6">
        <v>3.0087387671403698E-3</v>
      </c>
      <c r="E402" s="23">
        <f>'To Be Deleted'!D419</f>
        <v>91.822537245750539</v>
      </c>
      <c r="F402" s="26">
        <f t="shared" si="20"/>
        <v>7.6068986663308121E-4</v>
      </c>
      <c r="G402" s="26">
        <f t="shared" si="18"/>
        <v>-5.316579384304862E-2</v>
      </c>
      <c r="I402" s="27">
        <f t="shared" si="19"/>
        <v>-5.316579384304862E-2</v>
      </c>
      <c r="J402" s="28"/>
      <c r="L402" s="29"/>
      <c r="M402" s="30"/>
    </row>
    <row r="403" spans="1:13">
      <c r="A403" s="5">
        <v>36927</v>
      </c>
      <c r="B403" s="6">
        <v>97.5441994169027</v>
      </c>
      <c r="C403" s="6">
        <v>8.6775960546210604E-3</v>
      </c>
      <c r="E403" s="23">
        <f>'To Be Deleted'!D420</f>
        <v>91.822411943047854</v>
      </c>
      <c r="F403" s="26">
        <f t="shared" si="20"/>
        <v>5.8348791513218191E-3</v>
      </c>
      <c r="G403" s="26">
        <f t="shared" si="18"/>
        <v>-5.8658046620827554E-2</v>
      </c>
      <c r="I403" s="27">
        <f t="shared" si="19"/>
        <v>-5.8658046620827554E-2</v>
      </c>
      <c r="J403" s="28"/>
      <c r="L403" s="29"/>
      <c r="M403" s="30"/>
    </row>
    <row r="404" spans="1:13">
      <c r="A404" s="5">
        <v>36928</v>
      </c>
      <c r="B404" s="6">
        <v>98.439860217092601</v>
      </c>
      <c r="C404" s="6">
        <v>7.0816247027416304E-3</v>
      </c>
      <c r="E404" s="23">
        <f>'To Be Deleted'!D421</f>
        <v>91.822447219914721</v>
      </c>
      <c r="F404" s="26">
        <f t="shared" si="20"/>
        <v>9.1821021192850048E-3</v>
      </c>
      <c r="G404" s="26">
        <f t="shared" si="18"/>
        <v>-6.7220401514162614E-2</v>
      </c>
      <c r="I404" s="27">
        <f t="shared" si="19"/>
        <v>-6.7220401514162614E-2</v>
      </c>
      <c r="J404" s="28"/>
      <c r="L404" s="29"/>
      <c r="M404" s="30"/>
    </row>
    <row r="405" spans="1:13">
      <c r="A405" s="5">
        <v>36929</v>
      </c>
      <c r="B405" s="6">
        <v>98.982959462105995</v>
      </c>
      <c r="C405" s="6">
        <v>-4.0508292526653996E-3</v>
      </c>
      <c r="E405" s="23">
        <f>'To Be Deleted'!D422</f>
        <v>91.822693288301593</v>
      </c>
      <c r="F405" s="26">
        <f t="shared" si="20"/>
        <v>5.5170663978563149E-3</v>
      </c>
      <c r="G405" s="26">
        <f t="shared" si="18"/>
        <v>-7.2337402958558061E-2</v>
      </c>
      <c r="I405" s="27">
        <f t="shared" si="19"/>
        <v>-7.2337402958558061E-2</v>
      </c>
      <c r="J405" s="28"/>
      <c r="L405" s="29"/>
      <c r="M405" s="30"/>
    </row>
    <row r="406" spans="1:13">
      <c r="A406" s="5">
        <v>36930</v>
      </c>
      <c r="B406" s="6">
        <v>99.2953871814248</v>
      </c>
      <c r="C406" s="6">
        <v>-8.3916942356974302E-3</v>
      </c>
      <c r="E406" s="23">
        <f>'To Be Deleted'!D423</f>
        <v>91.822789237465017</v>
      </c>
      <c r="F406" s="26">
        <f t="shared" si="20"/>
        <v>3.1563788455770793E-3</v>
      </c>
      <c r="G406" s="26">
        <f t="shared" si="18"/>
        <v>-7.5255476116052572E-2</v>
      </c>
      <c r="I406" s="27">
        <f t="shared" si="19"/>
        <v>-7.5255476116052572E-2</v>
      </c>
      <c r="J406" s="28"/>
      <c r="L406" s="29"/>
      <c r="M406" s="30"/>
    </row>
    <row r="407" spans="1:13">
      <c r="A407" s="5">
        <v>36931</v>
      </c>
      <c r="B407" s="6">
        <v>99.065958772986903</v>
      </c>
      <c r="C407" s="6">
        <v>-1.18438540514404E-2</v>
      </c>
      <c r="E407" s="23">
        <f>'To Be Deleted'!D424</f>
        <v>91.822865542958894</v>
      </c>
      <c r="F407" s="26">
        <f t="shared" si="20"/>
        <v>-2.3105646188649582E-3</v>
      </c>
      <c r="G407" s="26">
        <f t="shared" si="18"/>
        <v>-7.3121262146240165E-2</v>
      </c>
      <c r="I407" s="27">
        <f t="shared" si="19"/>
        <v>-7.3121262146240165E-2</v>
      </c>
      <c r="J407" s="28"/>
      <c r="L407" s="29"/>
      <c r="M407" s="30"/>
    </row>
    <row r="408" spans="1:13">
      <c r="A408" s="5">
        <v>36932</v>
      </c>
      <c r="B408" s="6">
        <v>97.894956252673794</v>
      </c>
      <c r="C408" s="6">
        <v>2.1395435594892199E-2</v>
      </c>
      <c r="E408" s="23">
        <f>'To Be Deleted'!D425</f>
        <v>91.822130831778708</v>
      </c>
      <c r="F408" s="26">
        <f t="shared" si="20"/>
        <v>-1.1820432919813583E-2</v>
      </c>
      <c r="G408" s="26">
        <f t="shared" si="18"/>
        <v>-6.2031832233151771E-2</v>
      </c>
      <c r="I408" s="27">
        <f t="shared" si="19"/>
        <v>-6.2031832233151771E-2</v>
      </c>
      <c r="J408" s="28"/>
      <c r="L408" s="29"/>
      <c r="M408" s="30"/>
    </row>
    <row r="409" spans="1:13">
      <c r="A409" s="5">
        <v>36933</v>
      </c>
      <c r="B409" s="6">
        <v>98.347592924498201</v>
      </c>
      <c r="C409" s="6">
        <v>1.1355569435544499E-2</v>
      </c>
      <c r="E409" s="23">
        <f>'To Be Deleted'!D426</f>
        <v>91.822352749936201</v>
      </c>
      <c r="F409" s="26">
        <f t="shared" si="20"/>
        <v>4.623697574940638E-3</v>
      </c>
      <c r="G409" s="26">
        <f t="shared" si="18"/>
        <v>-6.6349470516178871E-2</v>
      </c>
      <c r="I409" s="27">
        <f t="shared" si="19"/>
        <v>-6.6349470516178871E-2</v>
      </c>
      <c r="J409" s="28"/>
      <c r="L409" s="29"/>
      <c r="M409" s="30"/>
    </row>
    <row r="410" spans="1:13">
      <c r="A410" s="5">
        <v>36934</v>
      </c>
      <c r="B410" s="6">
        <v>98.503063114624695</v>
      </c>
      <c r="C410" s="6">
        <v>1.45470047775711E-2</v>
      </c>
      <c r="E410" s="23">
        <f>'To Be Deleted'!D427</f>
        <v>91.822282207417047</v>
      </c>
      <c r="F410" s="26">
        <f t="shared" si="20"/>
        <v>1.5808235413127848E-3</v>
      </c>
      <c r="G410" s="26">
        <f t="shared" si="18"/>
        <v>-6.7819483073575423E-2</v>
      </c>
      <c r="I410" s="27">
        <f t="shared" si="19"/>
        <v>-6.7819483073575423E-2</v>
      </c>
      <c r="J410" s="28"/>
      <c r="L410" s="29"/>
      <c r="M410" s="30"/>
    </row>
    <row r="411" spans="1:13">
      <c r="A411" s="5">
        <v>36935</v>
      </c>
      <c r="B411" s="6">
        <v>98.758315483098798</v>
      </c>
      <c r="C411" s="6">
        <v>-1.4722888829559501E-3</v>
      </c>
      <c r="E411" s="23">
        <f>'To Be Deleted'!D428</f>
        <v>91.822636293027074</v>
      </c>
      <c r="F411" s="26">
        <f t="shared" si="20"/>
        <v>2.5913140201241731E-3</v>
      </c>
      <c r="G411" s="26">
        <f t="shared" si="18"/>
        <v>-7.0233679466843946E-2</v>
      </c>
      <c r="I411" s="27">
        <f t="shared" si="19"/>
        <v>-7.0233679466843946E-2</v>
      </c>
      <c r="J411" s="28"/>
      <c r="L411" s="29"/>
      <c r="M411" s="30"/>
    </row>
    <row r="412" spans="1:13">
      <c r="A412" s="5">
        <v>36936</v>
      </c>
      <c r="B412" s="6">
        <v>98.544225860824795</v>
      </c>
      <c r="C412" s="6">
        <v>2.0274492120593599E-2</v>
      </c>
      <c r="E412" s="23">
        <f>'To Be Deleted'!D429</f>
        <v>91.822155608773386</v>
      </c>
      <c r="F412" s="26">
        <f t="shared" si="20"/>
        <v>-2.1678136289256691E-3</v>
      </c>
      <c r="G412" s="26">
        <f t="shared" si="18"/>
        <v>-6.821034643408258E-2</v>
      </c>
      <c r="I412" s="27">
        <f t="shared" si="19"/>
        <v>-6.821034643408258E-2</v>
      </c>
      <c r="J412" s="28"/>
      <c r="L412" s="29"/>
      <c r="M412" s="30"/>
    </row>
    <row r="413" spans="1:13">
      <c r="A413" s="5">
        <v>36937</v>
      </c>
      <c r="B413" s="6">
        <v>98.429248204224095</v>
      </c>
      <c r="C413" s="6">
        <v>5.14276962661399E-3</v>
      </c>
      <c r="E413" s="23">
        <f>'To Be Deleted'!D430</f>
        <v>91.822490075779456</v>
      </c>
      <c r="F413" s="26">
        <f t="shared" si="20"/>
        <v>-1.1667619852540616E-3</v>
      </c>
      <c r="G413" s="26">
        <f t="shared" si="18"/>
        <v>-6.7121279240855064E-2</v>
      </c>
      <c r="I413" s="27">
        <f t="shared" si="19"/>
        <v>-6.7121279240855064E-2</v>
      </c>
      <c r="J413" s="28"/>
      <c r="L413" s="29"/>
      <c r="M413" s="30"/>
    </row>
    <row r="414" spans="1:13">
      <c r="A414" s="5">
        <v>36938</v>
      </c>
      <c r="B414" s="6">
        <v>98.746253977806006</v>
      </c>
      <c r="C414" s="6">
        <v>2.3796905802855998E-3</v>
      </c>
      <c r="E414" s="23">
        <f>'To Be Deleted'!D431</f>
        <v>91.822551150040937</v>
      </c>
      <c r="F414" s="26">
        <f t="shared" si="20"/>
        <v>3.2206460921471009E-3</v>
      </c>
      <c r="G414" s="26">
        <f t="shared" si="18"/>
        <v>-7.0114396857676106E-2</v>
      </c>
      <c r="I414" s="27">
        <f t="shared" si="19"/>
        <v>-7.0114396857676106E-2</v>
      </c>
      <c r="J414" s="28"/>
      <c r="L414" s="29"/>
      <c r="M414" s="30"/>
    </row>
    <row r="415" spans="1:13">
      <c r="A415" s="5">
        <v>36939</v>
      </c>
      <c r="B415" s="6">
        <v>99.245362143067695</v>
      </c>
      <c r="C415" s="6">
        <v>-5.2565052029856004E-3</v>
      </c>
      <c r="E415" s="23">
        <f>'To Be Deleted'!D432</f>
        <v>91.822719938197238</v>
      </c>
      <c r="F415" s="26">
        <f t="shared" si="20"/>
        <v>5.0544516389843704E-3</v>
      </c>
      <c r="G415" s="26">
        <f t="shared" si="18"/>
        <v>-7.478884840046196E-2</v>
      </c>
      <c r="I415" s="27">
        <f t="shared" si="19"/>
        <v>-7.478884840046196E-2</v>
      </c>
      <c r="J415" s="28"/>
      <c r="L415" s="29"/>
      <c r="M415" s="30"/>
    </row>
    <row r="416" spans="1:13">
      <c r="A416" s="5">
        <v>36940</v>
      </c>
      <c r="B416" s="6">
        <v>99.379574989003203</v>
      </c>
      <c r="C416" s="6">
        <v>-1.41175163452849E-2</v>
      </c>
      <c r="E416" s="23">
        <f>'To Be Deleted'!D433</f>
        <v>91.822915799300858</v>
      </c>
      <c r="F416" s="26">
        <f t="shared" si="20"/>
        <v>1.3523336812659601E-3</v>
      </c>
      <c r="G416" s="26">
        <f t="shared" si="18"/>
        <v>-7.6043011749595241E-2</v>
      </c>
      <c r="I416" s="27">
        <f t="shared" si="19"/>
        <v>-7.6043011749595241E-2</v>
      </c>
      <c r="J416" s="28"/>
      <c r="L416" s="29"/>
      <c r="M416" s="30"/>
    </row>
    <row r="417" spans="1:13">
      <c r="A417" s="5">
        <v>36941</v>
      </c>
      <c r="B417" s="6">
        <v>98.701695698758101</v>
      </c>
      <c r="C417" s="6">
        <v>6.8291542684093603E-3</v>
      </c>
      <c r="E417" s="23">
        <f>'To Be Deleted'!D434</f>
        <v>91.822452800444651</v>
      </c>
      <c r="F417" s="26">
        <f t="shared" si="20"/>
        <v>-6.8211127922423904E-3</v>
      </c>
      <c r="G417" s="26">
        <f t="shared" si="18"/>
        <v>-6.9695950163637083E-2</v>
      </c>
      <c r="I417" s="27">
        <f t="shared" si="19"/>
        <v>-6.9695950163637083E-2</v>
      </c>
      <c r="J417" s="28"/>
      <c r="L417" s="29"/>
      <c r="M417" s="30"/>
    </row>
    <row r="418" spans="1:13">
      <c r="A418" s="5">
        <v>36942</v>
      </c>
      <c r="B418" s="6">
        <v>98.489671752892093</v>
      </c>
      <c r="C418" s="6">
        <v>7.4719306767132801E-4</v>
      </c>
      <c r="E418" s="23">
        <f>'To Be Deleted'!D435</f>
        <v>91.822587234270983</v>
      </c>
      <c r="F418" s="26">
        <f t="shared" si="20"/>
        <v>-2.1481287060468993E-3</v>
      </c>
      <c r="G418" s="26">
        <f t="shared" si="18"/>
        <v>-6.7693059399476591E-2</v>
      </c>
      <c r="I418" s="27">
        <f t="shared" si="19"/>
        <v>-6.7693059399476591E-2</v>
      </c>
      <c r="J418" s="28"/>
      <c r="L418" s="29"/>
      <c r="M418" s="30"/>
    </row>
    <row r="419" spans="1:13">
      <c r="A419" s="5">
        <v>36943</v>
      </c>
      <c r="B419" s="6">
        <v>99.615901965809201</v>
      </c>
      <c r="C419" s="7">
        <v>-3.6314677362401302E-5</v>
      </c>
      <c r="E419" s="23">
        <f>'To Be Deleted'!D436</f>
        <v>91.822604552688617</v>
      </c>
      <c r="F419" s="26">
        <f t="shared" si="20"/>
        <v>1.1435008289425399E-2</v>
      </c>
      <c r="G419" s="26">
        <f t="shared" si="18"/>
        <v>-7.8230482301604648E-2</v>
      </c>
      <c r="I419" s="27">
        <f t="shared" si="19"/>
        <v>-7.8230482301604648E-2</v>
      </c>
      <c r="J419" s="28"/>
      <c r="L419" s="29"/>
      <c r="M419" s="30"/>
    </row>
    <row r="420" spans="1:13">
      <c r="A420" s="5">
        <v>36944</v>
      </c>
      <c r="B420" s="6">
        <v>99.249762150837697</v>
      </c>
      <c r="C420" s="6">
        <v>-1.3489151487823399E-2</v>
      </c>
      <c r="E420" s="23">
        <f>'To Be Deleted'!D437</f>
        <v>91.822901910114581</v>
      </c>
      <c r="F420" s="26">
        <f t="shared" si="20"/>
        <v>-3.675515733393378E-3</v>
      </c>
      <c r="G420" s="26">
        <f t="shared" si="18"/>
        <v>-7.4828550537931318E-2</v>
      </c>
      <c r="I420" s="27">
        <f t="shared" si="19"/>
        <v>-7.4828550537931318E-2</v>
      </c>
      <c r="J420" s="28"/>
      <c r="L420" s="29"/>
      <c r="M420" s="30"/>
    </row>
    <row r="421" spans="1:13">
      <c r="A421" s="5">
        <v>36945</v>
      </c>
      <c r="B421" s="6">
        <v>98.349771247964895</v>
      </c>
      <c r="C421" s="6">
        <v>-2.0021893173801101E-2</v>
      </c>
      <c r="E421" s="23">
        <f>'To Be Deleted'!D438</f>
        <v>91.823046307856075</v>
      </c>
      <c r="F421" s="26">
        <f t="shared" si="20"/>
        <v>-9.0679401478566176E-3</v>
      </c>
      <c r="G421" s="26">
        <f t="shared" si="18"/>
        <v>-6.6364385976238741E-2</v>
      </c>
      <c r="I421" s="27">
        <f t="shared" si="19"/>
        <v>-6.6364385976238741E-2</v>
      </c>
      <c r="J421" s="28"/>
      <c r="L421" s="29"/>
      <c r="M421" s="30"/>
    </row>
    <row r="422" spans="1:13">
      <c r="A422" s="5">
        <v>36946</v>
      </c>
      <c r="B422" s="6">
        <v>97.400894790215105</v>
      </c>
      <c r="C422" s="6">
        <v>-1.10985140804275E-2</v>
      </c>
      <c r="E422" s="23">
        <f>'To Be Deleted'!D439</f>
        <v>91.822849068190166</v>
      </c>
      <c r="F422" s="26">
        <f t="shared" si="20"/>
        <v>-9.6479782892166608E-3</v>
      </c>
      <c r="G422" s="26">
        <f t="shared" si="18"/>
        <v>-5.727346814630066E-2</v>
      </c>
      <c r="I422" s="27">
        <f t="shared" si="19"/>
        <v>-5.727346814630066E-2</v>
      </c>
      <c r="J422" s="28"/>
      <c r="L422" s="29"/>
      <c r="M422" s="30"/>
    </row>
    <row r="423" spans="1:13">
      <c r="A423" s="5">
        <v>36947</v>
      </c>
      <c r="B423" s="6">
        <v>96.125232191254796</v>
      </c>
      <c r="C423" s="6">
        <v>8.8675200008810594E-3</v>
      </c>
      <c r="E423" s="23">
        <f>'To Be Deleted'!D440</f>
        <v>91.822407745026538</v>
      </c>
      <c r="F423" s="26">
        <f t="shared" si="20"/>
        <v>-1.3097031620786121E-2</v>
      </c>
      <c r="G423" s="26">
        <f t="shared" si="18"/>
        <v>-4.4765033943755167E-2</v>
      </c>
      <c r="I423" s="27">
        <f t="shared" si="19"/>
        <v>-4.4765033943755167E-2</v>
      </c>
      <c r="J423" s="28"/>
      <c r="L423" s="29"/>
      <c r="M423" s="30"/>
    </row>
    <row r="424" spans="1:13">
      <c r="A424" s="5">
        <v>36948</v>
      </c>
      <c r="B424" s="6">
        <v>95.903452429671006</v>
      </c>
      <c r="C424" s="6">
        <v>1.9039377977106E-2</v>
      </c>
      <c r="E424" s="23">
        <f>'To Be Deleted'!D441</f>
        <v>91.822182909361928</v>
      </c>
      <c r="F424" s="26">
        <f t="shared" si="20"/>
        <v>-2.3071961079118874E-3</v>
      </c>
      <c r="G424" s="26">
        <f t="shared" si="18"/>
        <v>-4.2550131164269651E-2</v>
      </c>
      <c r="I424" s="27">
        <f t="shared" si="19"/>
        <v>-4.2550131164269651E-2</v>
      </c>
      <c r="J424" s="28"/>
      <c r="L424" s="29"/>
      <c r="M424" s="30"/>
    </row>
    <row r="425" spans="1:13">
      <c r="A425" s="5">
        <v>36949</v>
      </c>
      <c r="B425" s="6">
        <v>96.841000599844605</v>
      </c>
      <c r="C425" s="6">
        <v>-6.5237812258446704E-3</v>
      </c>
      <c r="E425" s="23">
        <f>'To Be Deleted'!D442</f>
        <v>91.82274794968221</v>
      </c>
      <c r="F425" s="26">
        <f t="shared" si="20"/>
        <v>9.7759584918085465E-3</v>
      </c>
      <c r="G425" s="26">
        <f t="shared" si="18"/>
        <v>-5.1820241487428177E-2</v>
      </c>
      <c r="I425" s="27">
        <f t="shared" si="19"/>
        <v>-5.1820241487428177E-2</v>
      </c>
      <c r="J425" s="28"/>
      <c r="L425" s="29"/>
      <c r="M425" s="30"/>
    </row>
    <row r="426" spans="1:13">
      <c r="A426" s="5">
        <v>36950</v>
      </c>
      <c r="B426" s="6">
        <v>97.070464555192004</v>
      </c>
      <c r="C426" s="6">
        <v>-3.29414926104244E-3</v>
      </c>
      <c r="E426" s="23">
        <f>'To Be Deleted'!D443</f>
        <v>91.822676562876481</v>
      </c>
      <c r="F426" s="26">
        <f t="shared" si="20"/>
        <v>2.3694917847406744E-3</v>
      </c>
      <c r="G426" s="26">
        <f t="shared" si="18"/>
        <v>-5.405880966348179E-2</v>
      </c>
      <c r="I426" s="27">
        <f t="shared" si="19"/>
        <v>-5.405880966348179E-2</v>
      </c>
      <c r="J426" s="28"/>
      <c r="L426" s="29"/>
      <c r="M426" s="30"/>
    </row>
    <row r="427" spans="1:13">
      <c r="A427" s="5">
        <v>36951</v>
      </c>
      <c r="B427" s="6">
        <v>96.725030040463395</v>
      </c>
      <c r="C427" s="6">
        <v>-1.5700444150333299E-2</v>
      </c>
      <c r="E427" s="23">
        <f>'To Be Deleted'!D444</f>
        <v>91.822950787857124</v>
      </c>
      <c r="F427" s="26">
        <f t="shared" si="20"/>
        <v>-3.5585954627033135E-3</v>
      </c>
      <c r="G427" s="26">
        <f t="shared" si="18"/>
        <v>-5.068184145884385E-2</v>
      </c>
      <c r="I427" s="27">
        <f t="shared" si="19"/>
        <v>-5.068184145884385E-2</v>
      </c>
      <c r="J427" s="28"/>
      <c r="L427" s="29"/>
      <c r="M427" s="30"/>
    </row>
    <row r="428" spans="1:13">
      <c r="A428" s="5">
        <v>36952</v>
      </c>
      <c r="B428" s="6">
        <v>96.195943411725395</v>
      </c>
      <c r="C428" s="6">
        <v>-1.01183459375189E-2</v>
      </c>
      <c r="E428" s="23">
        <f>'To Be Deleted'!D445</f>
        <v>91.82282740285072</v>
      </c>
      <c r="F428" s="26">
        <f t="shared" si="20"/>
        <v>-5.4700073860578253E-3</v>
      </c>
      <c r="G428" s="26">
        <f t="shared" si="18"/>
        <v>-4.5463563082315868E-2</v>
      </c>
      <c r="I428" s="27">
        <f t="shared" si="19"/>
        <v>-4.5463563082315868E-2</v>
      </c>
      <c r="J428" s="28"/>
      <c r="L428" s="29"/>
      <c r="M428" s="30"/>
    </row>
    <row r="429" spans="1:13">
      <c r="A429" s="5">
        <v>36953</v>
      </c>
      <c r="B429" s="6">
        <v>95.986795112458793</v>
      </c>
      <c r="C429" s="6">
        <v>3.1976477561134202E-3</v>
      </c>
      <c r="E429" s="23">
        <f>'To Be Deleted'!D446</f>
        <v>91.82253307016353</v>
      </c>
      <c r="F429" s="26">
        <f t="shared" si="20"/>
        <v>-2.1741904268398533E-3</v>
      </c>
      <c r="G429" s="26">
        <f t="shared" si="18"/>
        <v>-4.3381180158322583E-2</v>
      </c>
      <c r="I429" s="27">
        <f t="shared" si="19"/>
        <v>-4.3381180158322583E-2</v>
      </c>
      <c r="J429" s="28"/>
      <c r="L429" s="29"/>
      <c r="M429" s="30"/>
    </row>
    <row r="430" spans="1:13">
      <c r="A430" s="5">
        <v>36954</v>
      </c>
      <c r="B430" s="6">
        <v>96.284738238186605</v>
      </c>
      <c r="C430" s="6">
        <v>-7.7322298963815499E-3</v>
      </c>
      <c r="E430" s="23">
        <f>'To Be Deleted'!D447</f>
        <v>91.822774660865221</v>
      </c>
      <c r="F430" s="26">
        <f t="shared" si="20"/>
        <v>3.104001184524809E-3</v>
      </c>
      <c r="G430" s="26">
        <f t="shared" si="18"/>
        <v>-4.6343347050591496E-2</v>
      </c>
      <c r="I430" s="27">
        <f t="shared" si="19"/>
        <v>-4.6343347050591496E-2</v>
      </c>
      <c r="J430" s="28"/>
      <c r="L430" s="29"/>
      <c r="M430" s="30"/>
    </row>
    <row r="431" spans="1:13">
      <c r="A431" s="5">
        <v>36955</v>
      </c>
      <c r="B431" s="6">
        <v>95.488131294689893</v>
      </c>
      <c r="C431" s="6">
        <v>1.0202664844200799E-3</v>
      </c>
      <c r="E431" s="23">
        <f>'To Be Deleted'!D448</f>
        <v>91.822581198338966</v>
      </c>
      <c r="F431" s="26">
        <f t="shared" si="20"/>
        <v>-8.2734497499083147E-3</v>
      </c>
      <c r="G431" s="26">
        <f t="shared" si="18"/>
        <v>-3.839011116026695E-2</v>
      </c>
      <c r="I431" s="27">
        <f t="shared" si="19"/>
        <v>-3.839011116026695E-2</v>
      </c>
      <c r="J431" s="28"/>
      <c r="L431" s="29"/>
      <c r="M431" s="30"/>
    </row>
    <row r="432" spans="1:13">
      <c r="A432" s="5">
        <v>36956</v>
      </c>
      <c r="B432" s="6">
        <v>96.059135891350394</v>
      </c>
      <c r="C432" s="6">
        <v>1.2325096651484501E-2</v>
      </c>
      <c r="E432" s="23">
        <f>'To Be Deleted'!D449</f>
        <v>91.822331319800583</v>
      </c>
      <c r="F432" s="26">
        <f t="shared" si="20"/>
        <v>5.9798488976425751E-3</v>
      </c>
      <c r="G432" s="26">
        <f t="shared" si="18"/>
        <v>-4.410294381452242E-2</v>
      </c>
      <c r="I432" s="27">
        <f t="shared" si="19"/>
        <v>-4.410294381452242E-2</v>
      </c>
      <c r="J432" s="28"/>
      <c r="L432" s="29"/>
      <c r="M432" s="30"/>
    </row>
    <row r="433" spans="1:13">
      <c r="A433" s="5">
        <v>36957</v>
      </c>
      <c r="B433" s="6">
        <v>96.563467029952804</v>
      </c>
      <c r="C433" s="6">
        <v>-1.8760781498404701E-3</v>
      </c>
      <c r="E433" s="23">
        <f>'To Be Deleted'!D450</f>
        <v>91.822645218262593</v>
      </c>
      <c r="F433" s="26">
        <f t="shared" si="20"/>
        <v>5.2502152337997703E-3</v>
      </c>
      <c r="G433" s="26">
        <f t="shared" si="18"/>
        <v>-4.9093171829441312E-2</v>
      </c>
      <c r="I433" s="27">
        <f t="shared" si="19"/>
        <v>-4.9093171829441312E-2</v>
      </c>
      <c r="J433" s="28"/>
      <c r="L433" s="29"/>
      <c r="M433" s="30"/>
    </row>
    <row r="434" spans="1:13">
      <c r="A434" s="5">
        <v>36958</v>
      </c>
      <c r="B434" s="6">
        <v>95.993874354997104</v>
      </c>
      <c r="C434" s="6">
        <v>-1.1599896934333101E-2</v>
      </c>
      <c r="E434" s="23">
        <f>'To Be Deleted'!D451</f>
        <v>91.82286015060474</v>
      </c>
      <c r="F434" s="26">
        <f t="shared" si="20"/>
        <v>-5.8986352962970938E-3</v>
      </c>
      <c r="G434" s="26">
        <f t="shared" si="18"/>
        <v>-4.3457339072087882E-2</v>
      </c>
      <c r="I434" s="27">
        <f t="shared" si="19"/>
        <v>-4.3457339072087882E-2</v>
      </c>
      <c r="J434" s="28"/>
      <c r="L434" s="29"/>
      <c r="M434" s="30"/>
    </row>
    <row r="435" spans="1:13">
      <c r="A435" s="5">
        <v>36959</v>
      </c>
      <c r="B435" s="6">
        <v>94.917282049600601</v>
      </c>
      <c r="C435" s="6">
        <v>1.6637112549104702E-2</v>
      </c>
      <c r="E435" s="23">
        <f>'To Be Deleted'!D452</f>
        <v>91.822236008308593</v>
      </c>
      <c r="F435" s="26">
        <f t="shared" si="20"/>
        <v>-1.1215218810891332E-2</v>
      </c>
      <c r="G435" s="26">
        <f t="shared" si="18"/>
        <v>-3.2605363212734002E-2</v>
      </c>
      <c r="I435" s="27">
        <f t="shared" si="19"/>
        <v>-3.2605363212734002E-2</v>
      </c>
      <c r="J435" s="28"/>
      <c r="L435" s="29"/>
      <c r="M435" s="30"/>
    </row>
    <row r="436" spans="1:13">
      <c r="A436" s="5">
        <v>36960</v>
      </c>
      <c r="B436" s="6">
        <v>96.201148906685106</v>
      </c>
      <c r="C436" s="6">
        <v>6.0694278135529703E-3</v>
      </c>
      <c r="E436" s="23">
        <f>'To Be Deleted'!D453</f>
        <v>91.822469593207856</v>
      </c>
      <c r="F436" s="26">
        <f t="shared" si="20"/>
        <v>1.3526165408040219E-2</v>
      </c>
      <c r="G436" s="26">
        <f t="shared" si="18"/>
        <v>-4.5514950103149175E-2</v>
      </c>
      <c r="I436" s="27">
        <f t="shared" si="19"/>
        <v>-4.5514950103149175E-2</v>
      </c>
      <c r="J436" s="28"/>
      <c r="L436" s="29"/>
      <c r="M436" s="30"/>
    </row>
    <row r="437" spans="1:13">
      <c r="A437" s="5">
        <v>36961</v>
      </c>
      <c r="B437" s="6">
        <v>96.562296442239301</v>
      </c>
      <c r="C437" s="6">
        <v>2.0510446145931898E-3</v>
      </c>
      <c r="E437" s="23">
        <f>'To Be Deleted'!D454</f>
        <v>91.822558414331709</v>
      </c>
      <c r="F437" s="26">
        <f t="shared" si="20"/>
        <v>3.7540875515375376E-3</v>
      </c>
      <c r="G437" s="26">
        <f t="shared" si="18"/>
        <v>-4.9085022717482517E-2</v>
      </c>
      <c r="I437" s="27">
        <f t="shared" si="19"/>
        <v>-4.9085022717482517E-2</v>
      </c>
      <c r="J437" s="28"/>
      <c r="L437" s="29"/>
      <c r="M437" s="30"/>
    </row>
    <row r="438" spans="1:13">
      <c r="A438" s="5">
        <v>36962</v>
      </c>
      <c r="B438" s="6">
        <v>96.343893702960699</v>
      </c>
      <c r="C438" s="6">
        <v>3.1588507987564802E-3</v>
      </c>
      <c r="E438" s="23">
        <f>'To Be Deleted'!D455</f>
        <v>91.822533927719704</v>
      </c>
      <c r="F438" s="26">
        <f t="shared" si="20"/>
        <v>-2.2617807086769536E-3</v>
      </c>
      <c r="G438" s="26">
        <f t="shared" si="18"/>
        <v>-4.6928162572526334E-2</v>
      </c>
      <c r="I438" s="27">
        <f t="shared" si="19"/>
        <v>-4.6928162572526334E-2</v>
      </c>
      <c r="J438" s="28"/>
      <c r="L438" s="29"/>
      <c r="M438" s="30"/>
    </row>
    <row r="439" spans="1:13">
      <c r="A439" s="5">
        <v>36963</v>
      </c>
      <c r="B439" s="6">
        <v>97.011809225754703</v>
      </c>
      <c r="C439" s="6">
        <v>-2.1736815521237801E-3</v>
      </c>
      <c r="E439" s="23">
        <f>'To Be Deleted'!D456</f>
        <v>91.822651796397963</v>
      </c>
      <c r="F439" s="26">
        <f t="shared" si="20"/>
        <v>6.9326191533556313E-3</v>
      </c>
      <c r="G439" s="26">
        <f t="shared" si="18"/>
        <v>-5.3492026985407365E-2</v>
      </c>
      <c r="I439" s="27">
        <f t="shared" si="19"/>
        <v>-5.3492026985407365E-2</v>
      </c>
      <c r="J439" s="28"/>
      <c r="L439" s="29"/>
      <c r="M439" s="30"/>
    </row>
    <row r="440" spans="1:13">
      <c r="A440" s="5">
        <v>36964</v>
      </c>
      <c r="B440" s="6">
        <v>97.3008183911343</v>
      </c>
      <c r="C440" s="6">
        <v>6.9147371112257602E-3</v>
      </c>
      <c r="E440" s="23">
        <f>'To Be Deleted'!D457</f>
        <v>91.822450908747442</v>
      </c>
      <c r="F440" s="26">
        <f t="shared" si="20"/>
        <v>2.9791132408122345E-3</v>
      </c>
      <c r="G440" s="26">
        <f t="shared" si="18"/>
        <v>-5.6298676510938499E-2</v>
      </c>
      <c r="I440" s="27">
        <f t="shared" si="19"/>
        <v>-5.6298676510938499E-2</v>
      </c>
      <c r="J440" s="28"/>
      <c r="L440" s="29"/>
      <c r="M440" s="30"/>
    </row>
    <row r="441" spans="1:13">
      <c r="A441" s="5">
        <v>36965</v>
      </c>
      <c r="B441" s="6">
        <v>97.664220241191302</v>
      </c>
      <c r="C441" s="6">
        <v>-1.3904564699648601E-2</v>
      </c>
      <c r="E441" s="23">
        <f>'To Be Deleted'!D458</f>
        <v>91.822911092282254</v>
      </c>
      <c r="F441" s="26">
        <f t="shared" si="20"/>
        <v>3.7348282991432071E-3</v>
      </c>
      <c r="G441" s="26">
        <f t="shared" si="18"/>
        <v>-5.9813223838299297E-2</v>
      </c>
      <c r="I441" s="27">
        <f t="shared" si="19"/>
        <v>-5.9813223838299297E-2</v>
      </c>
      <c r="J441" s="28"/>
      <c r="L441" s="29"/>
      <c r="M441" s="30"/>
    </row>
    <row r="442" spans="1:13">
      <c r="A442" s="5">
        <v>36966</v>
      </c>
      <c r="B442" s="6">
        <v>96.404751613956293</v>
      </c>
      <c r="C442" s="6">
        <v>-2.09237034199412E-4</v>
      </c>
      <c r="E442" s="23">
        <f>'To Be Deleted'!D459</f>
        <v>91.822608374911965</v>
      </c>
      <c r="F442" s="26">
        <f t="shared" si="20"/>
        <v>-1.2895906240019409E-2</v>
      </c>
      <c r="G442" s="26">
        <f t="shared" si="18"/>
        <v>-4.752759704000864E-2</v>
      </c>
      <c r="I442" s="27">
        <f t="shared" si="19"/>
        <v>-4.752759704000864E-2</v>
      </c>
      <c r="J442" s="28"/>
      <c r="L442" s="29"/>
      <c r="M442" s="30"/>
    </row>
    <row r="443" spans="1:13">
      <c r="A443" s="5">
        <v>36967</v>
      </c>
      <c r="B443" s="6">
        <v>96.355137849493403</v>
      </c>
      <c r="C443" s="6">
        <v>-1.1838585573298E-2</v>
      </c>
      <c r="E443" s="23">
        <f>'To Be Deleted'!D460</f>
        <v>91.822865426506056</v>
      </c>
      <c r="F443" s="26">
        <f t="shared" si="20"/>
        <v>-5.1464023953470524E-4</v>
      </c>
      <c r="G443" s="26">
        <f t="shared" si="18"/>
        <v>-4.7039717686333762E-2</v>
      </c>
      <c r="I443" s="27">
        <f t="shared" si="19"/>
        <v>-4.7039717686333762E-2</v>
      </c>
      <c r="J443" s="28"/>
      <c r="L443" s="29"/>
      <c r="M443" s="30"/>
    </row>
    <row r="444" spans="1:13">
      <c r="A444" s="5">
        <v>36968</v>
      </c>
      <c r="B444" s="6">
        <v>95.950425042110695</v>
      </c>
      <c r="C444" s="6">
        <v>-7.0655264627454196E-4</v>
      </c>
      <c r="E444" s="23">
        <f>'To Be Deleted'!D461</f>
        <v>91.82261936742546</v>
      </c>
      <c r="F444" s="26">
        <f t="shared" si="20"/>
        <v>-4.2002203143009257E-3</v>
      </c>
      <c r="G444" s="26">
        <f t="shared" si="18"/>
        <v>-4.3021833499174419E-2</v>
      </c>
      <c r="I444" s="27">
        <f t="shared" si="19"/>
        <v>-4.3021833499174419E-2</v>
      </c>
      <c r="J444" s="28"/>
      <c r="L444" s="29"/>
      <c r="M444" s="30"/>
    </row>
    <row r="445" spans="1:13">
      <c r="A445" s="5">
        <v>36969</v>
      </c>
      <c r="B445" s="6">
        <v>95.459641767069201</v>
      </c>
      <c r="C445" s="6">
        <v>6.4205651791374397E-3</v>
      </c>
      <c r="E445" s="23">
        <f>'To Be Deleted'!D462</f>
        <v>91.822461831773992</v>
      </c>
      <c r="F445" s="26">
        <f t="shared" si="20"/>
        <v>-5.1149671804590667E-3</v>
      </c>
      <c r="G445" s="26">
        <f t="shared" si="18"/>
        <v>-3.8099871217086502E-2</v>
      </c>
      <c r="I445" s="27">
        <f t="shared" si="19"/>
        <v>-3.8099871217086502E-2</v>
      </c>
      <c r="J445" s="28"/>
      <c r="L445" s="29"/>
      <c r="M445" s="30"/>
    </row>
    <row r="446" spans="1:13">
      <c r="A446" s="5">
        <v>36970</v>
      </c>
      <c r="B446" s="6">
        <v>97.010646111288906</v>
      </c>
      <c r="C446" s="6">
        <v>-1.7173287800490199E-3</v>
      </c>
      <c r="E446" s="23">
        <f>'To Be Deleted'!D463</f>
        <v>91.822641709314652</v>
      </c>
      <c r="F446" s="26">
        <f t="shared" si="20"/>
        <v>1.6247749473063258E-2</v>
      </c>
      <c r="G446" s="26">
        <f t="shared" si="18"/>
        <v>-5.3483105148233012E-2</v>
      </c>
      <c r="I446" s="27">
        <f t="shared" si="19"/>
        <v>-5.3483105148233012E-2</v>
      </c>
      <c r="J446" s="28"/>
      <c r="L446" s="29"/>
      <c r="M446" s="30"/>
    </row>
    <row r="447" spans="1:13">
      <c r="A447" s="5">
        <v>36971</v>
      </c>
      <c r="B447" s="6">
        <v>96.894483209702699</v>
      </c>
      <c r="C447" s="6">
        <v>1.7563812184560799E-2</v>
      </c>
      <c r="E447" s="23">
        <f>'To Be Deleted'!D464</f>
        <v>91.82221552482082</v>
      </c>
      <c r="F447" s="26">
        <f t="shared" si="20"/>
        <v>-1.1974242646827394E-3</v>
      </c>
      <c r="G447" s="26">
        <f t="shared" si="18"/>
        <v>-5.234428775468291E-2</v>
      </c>
      <c r="I447" s="27">
        <f t="shared" si="19"/>
        <v>-5.234428775468291E-2</v>
      </c>
      <c r="J447" s="28"/>
      <c r="L447" s="29"/>
      <c r="M447" s="30"/>
    </row>
    <row r="448" spans="1:13">
      <c r="A448" s="5">
        <v>36972</v>
      </c>
      <c r="B448" s="6">
        <v>97.242730815189404</v>
      </c>
      <c r="C448" s="6">
        <v>-3.0532144885406898E-4</v>
      </c>
      <c r="E448" s="23">
        <f>'To Be Deleted'!D465</f>
        <v>91.822610498732729</v>
      </c>
      <c r="F448" s="26">
        <f t="shared" si="20"/>
        <v>3.5940911592769876E-3</v>
      </c>
      <c r="G448" s="26">
        <f t="shared" si="18"/>
        <v>-5.5736550691030513E-2</v>
      </c>
      <c r="I448" s="27">
        <f t="shared" si="19"/>
        <v>-5.5736550691030513E-2</v>
      </c>
      <c r="J448" s="28"/>
      <c r="L448" s="29"/>
      <c r="M448" s="30"/>
    </row>
    <row r="449" spans="1:13">
      <c r="A449" s="5">
        <v>36973</v>
      </c>
      <c r="B449" s="6">
        <v>96.461915123018699</v>
      </c>
      <c r="C449" s="6">
        <v>-6.9069792146621298E-3</v>
      </c>
      <c r="E449" s="23">
        <f>'To Be Deleted'!D466</f>
        <v>91.822756419774365</v>
      </c>
      <c r="F449" s="26">
        <f t="shared" si="20"/>
        <v>-8.0295533211078955E-3</v>
      </c>
      <c r="G449" s="26">
        <f t="shared" si="18"/>
        <v>-4.8095487111564347E-2</v>
      </c>
      <c r="I449" s="27">
        <f t="shared" si="19"/>
        <v>-4.8095487111564347E-2</v>
      </c>
      <c r="J449" s="28"/>
      <c r="L449" s="29"/>
      <c r="M449" s="30"/>
    </row>
    <row r="450" spans="1:13">
      <c r="A450" s="5">
        <v>36974</v>
      </c>
      <c r="B450" s="6">
        <v>96.676953164577597</v>
      </c>
      <c r="C450" s="6">
        <v>3.2312485061127098E-3</v>
      </c>
      <c r="E450" s="23">
        <f>'To Be Deleted'!D467</f>
        <v>91.822532327462739</v>
      </c>
      <c r="F450" s="26">
        <f t="shared" si="20"/>
        <v>2.2292532890795143E-3</v>
      </c>
      <c r="G450" s="26">
        <f t="shared" ref="G450:G500" si="21">((E451-B450)/B450)</f>
        <v>-5.0212617788547097E-2</v>
      </c>
      <c r="I450" s="27">
        <f t="shared" ref="I450:I500" si="22">G450</f>
        <v>-5.0212617788547097E-2</v>
      </c>
      <c r="J450" s="28"/>
      <c r="L450" s="29"/>
      <c r="M450" s="30"/>
    </row>
    <row r="451" spans="1:13">
      <c r="A451" s="5">
        <v>36975</v>
      </c>
      <c r="B451" s="6">
        <v>96.792714751333193</v>
      </c>
      <c r="C451" s="6">
        <v>2.4196693020810101E-3</v>
      </c>
      <c r="E451" s="23">
        <f>'To Be Deleted'!D468</f>
        <v>91.822550266363393</v>
      </c>
      <c r="F451" s="26">
        <f t="shared" ref="F451:F501" si="23">((B451-B450)/B450)</f>
        <v>1.197406237643111E-3</v>
      </c>
      <c r="G451" s="26">
        <f t="shared" si="21"/>
        <v>-5.1348760574860063E-2</v>
      </c>
      <c r="I451" s="27">
        <f t="shared" si="22"/>
        <v>-5.1348760574860063E-2</v>
      </c>
      <c r="J451" s="28"/>
      <c r="L451" s="29"/>
      <c r="M451" s="30"/>
    </row>
    <row r="452" spans="1:13">
      <c r="A452" s="5">
        <v>36976</v>
      </c>
      <c r="B452" s="6">
        <v>96.9163474599263</v>
      </c>
      <c r="C452" s="6">
        <v>3.3901036744156498E-3</v>
      </c>
      <c r="E452" s="23">
        <f>'To Be Deleted'!D469</f>
        <v>91.822528816176259</v>
      </c>
      <c r="F452" s="26">
        <f t="shared" si="23"/>
        <v>1.2772935329970557E-3</v>
      </c>
      <c r="G452" s="26">
        <f t="shared" si="21"/>
        <v>-5.2558274932135988E-2</v>
      </c>
      <c r="I452" s="27">
        <f t="shared" si="22"/>
        <v>-5.2558274932135988E-2</v>
      </c>
      <c r="J452" s="28"/>
      <c r="L452" s="29"/>
      <c r="M452" s="30"/>
    </row>
    <row r="453" spans="1:13">
      <c r="A453" s="5">
        <v>36977</v>
      </c>
      <c r="B453" s="6">
        <v>96.743132676358499</v>
      </c>
      <c r="C453" s="6">
        <v>5.5761219671546605E-4</v>
      </c>
      <c r="E453" s="23">
        <f>'To Be Deleted'!D470</f>
        <v>91.822591424709074</v>
      </c>
      <c r="F453" s="26">
        <f t="shared" si="23"/>
        <v>-1.7872607471038132E-3</v>
      </c>
      <c r="G453" s="26">
        <f t="shared" si="21"/>
        <v>-5.0861583189587056E-2</v>
      </c>
      <c r="I453" s="27">
        <f t="shared" si="22"/>
        <v>-5.0861583189587056E-2</v>
      </c>
      <c r="J453" s="28"/>
      <c r="L453" s="29"/>
      <c r="M453" s="30"/>
    </row>
    <row r="454" spans="1:13">
      <c r="A454" s="5">
        <v>36978</v>
      </c>
      <c r="B454" s="6">
        <v>97.123885467658297</v>
      </c>
      <c r="C454" s="6">
        <v>-9.0644197705917295E-4</v>
      </c>
      <c r="E454" s="23">
        <f>'To Be Deleted'!D471</f>
        <v>91.822623785718633</v>
      </c>
      <c r="F454" s="26">
        <f t="shared" si="23"/>
        <v>3.9357087243965631E-3</v>
      </c>
      <c r="G454" s="26">
        <f t="shared" si="21"/>
        <v>-5.4584831807297958E-2</v>
      </c>
      <c r="I454" s="27">
        <f t="shared" si="22"/>
        <v>-5.4584831807297958E-2</v>
      </c>
      <c r="J454" s="28"/>
      <c r="L454" s="29"/>
      <c r="M454" s="30"/>
    </row>
    <row r="455" spans="1:13">
      <c r="A455" s="5">
        <v>36979</v>
      </c>
      <c r="B455" s="6">
        <v>97.265236933306397</v>
      </c>
      <c r="C455" s="6">
        <v>9.4660665583109291E-3</v>
      </c>
      <c r="E455" s="23">
        <f>'To Be Deleted'!D472</f>
        <v>91.822394514934899</v>
      </c>
      <c r="F455" s="26">
        <f t="shared" si="23"/>
        <v>1.4553728464165399E-3</v>
      </c>
      <c r="G455" s="26">
        <f t="shared" si="21"/>
        <v>-5.595292887896329E-2</v>
      </c>
      <c r="I455" s="27">
        <f t="shared" si="22"/>
        <v>-5.595292887896329E-2</v>
      </c>
      <c r="J455" s="28"/>
      <c r="L455" s="29"/>
      <c r="M455" s="30"/>
    </row>
    <row r="456" spans="1:13">
      <c r="A456" s="5">
        <v>36980</v>
      </c>
      <c r="B456" s="6">
        <v>97.204375699319598</v>
      </c>
      <c r="C456" s="6">
        <v>-1.6209903023745101E-2</v>
      </c>
      <c r="E456" s="23">
        <f>'To Be Deleted'!D473</f>
        <v>91.822962048781591</v>
      </c>
      <c r="F456" s="26">
        <f t="shared" si="23"/>
        <v>-6.2572442021120755E-4</v>
      </c>
      <c r="G456" s="26">
        <f t="shared" si="21"/>
        <v>-5.5367253691433783E-2</v>
      </c>
      <c r="I456" s="27">
        <f t="shared" si="22"/>
        <v>-5.5367253691433783E-2</v>
      </c>
      <c r="J456" s="28"/>
      <c r="L456" s="29"/>
      <c r="M456" s="30"/>
    </row>
    <row r="457" spans="1:13">
      <c r="A457" s="5">
        <v>36981</v>
      </c>
      <c r="B457" s="6">
        <v>96.205946639807095</v>
      </c>
      <c r="C457" s="6">
        <v>7.5724863392242501E-3</v>
      </c>
      <c r="E457" s="23">
        <f>'To Be Deleted'!D474</f>
        <v>91.822436370057929</v>
      </c>
      <c r="F457" s="26">
        <f t="shared" si="23"/>
        <v>-1.0271441510009017E-2</v>
      </c>
      <c r="G457" s="26">
        <f t="shared" si="21"/>
        <v>-4.5560771060064544E-2</v>
      </c>
      <c r="I457" s="27">
        <f t="shared" si="22"/>
        <v>-4.5560771060064544E-2</v>
      </c>
      <c r="J457" s="28"/>
      <c r="L457" s="29"/>
      <c r="M457" s="30"/>
    </row>
    <row r="458" spans="1:13">
      <c r="A458" s="5">
        <v>36982</v>
      </c>
      <c r="B458" s="6">
        <v>95.941684150947694</v>
      </c>
      <c r="C458" s="6">
        <v>-5.6904659520954004E-3</v>
      </c>
      <c r="E458" s="23">
        <f>'To Be Deleted'!D475</f>
        <v>91.822729530334058</v>
      </c>
      <c r="F458" s="26">
        <f t="shared" si="23"/>
        <v>-2.7468415216451662E-3</v>
      </c>
      <c r="G458" s="26">
        <f t="shared" si="21"/>
        <v>-4.2932934450826507E-2</v>
      </c>
      <c r="I458" s="27">
        <f t="shared" si="22"/>
        <v>-4.2932934450826507E-2</v>
      </c>
      <c r="J458" s="28"/>
      <c r="L458" s="29"/>
      <c r="M458" s="30"/>
    </row>
    <row r="459" spans="1:13">
      <c r="A459" s="5">
        <v>36983</v>
      </c>
      <c r="B459" s="6">
        <v>95.892071920189593</v>
      </c>
      <c r="C459" s="6">
        <v>-1.0117851942714701E-3</v>
      </c>
      <c r="E459" s="23">
        <f>'To Be Deleted'!D476</f>
        <v>91.822626114193156</v>
      </c>
      <c r="F459" s="26">
        <f t="shared" si="23"/>
        <v>-5.1710819126381095E-4</v>
      </c>
      <c r="G459" s="26">
        <f t="shared" si="21"/>
        <v>-4.2435972018923553E-2</v>
      </c>
      <c r="I459" s="27">
        <f t="shared" si="22"/>
        <v>-4.2435972018923553E-2</v>
      </c>
      <c r="J459" s="28"/>
      <c r="L459" s="29"/>
      <c r="M459" s="30"/>
    </row>
    <row r="460" spans="1:13">
      <c r="A460" s="5">
        <v>36984</v>
      </c>
      <c r="B460" s="6">
        <v>95.838587709522102</v>
      </c>
      <c r="C460" s="6">
        <v>-8.8170476455502501E-3</v>
      </c>
      <c r="E460" s="23">
        <f>'To Be Deleted'!D477</f>
        <v>91.822798639347823</v>
      </c>
      <c r="F460" s="26">
        <f t="shared" si="23"/>
        <v>-5.5775425013244193E-4</v>
      </c>
      <c r="G460" s="26">
        <f t="shared" si="21"/>
        <v>-4.1906552233055699E-2</v>
      </c>
      <c r="I460" s="27">
        <f t="shared" si="22"/>
        <v>-4.1906552233055699E-2</v>
      </c>
      <c r="J460" s="28"/>
      <c r="L460" s="29"/>
      <c r="M460" s="30"/>
    </row>
    <row r="461" spans="1:13">
      <c r="A461" s="5">
        <v>36985</v>
      </c>
      <c r="B461" s="6">
        <v>95.872833617714903</v>
      </c>
      <c r="C461" s="6">
        <v>1.27047648099E-2</v>
      </c>
      <c r="E461" s="23">
        <f>'To Be Deleted'!D478</f>
        <v>91.822322927730724</v>
      </c>
      <c r="F461" s="26">
        <f t="shared" si="23"/>
        <v>3.5732901549632019E-4</v>
      </c>
      <c r="G461" s="26">
        <f t="shared" si="21"/>
        <v>-4.2241110842647797E-2</v>
      </c>
      <c r="I461" s="27">
        <f t="shared" si="22"/>
        <v>-4.2241110842647797E-2</v>
      </c>
      <c r="J461" s="28"/>
      <c r="L461" s="29"/>
      <c r="M461" s="30"/>
    </row>
    <row r="462" spans="1:13">
      <c r="A462" s="5">
        <v>36986</v>
      </c>
      <c r="B462" s="6">
        <v>96.767141417888496</v>
      </c>
      <c r="C462" s="6">
        <v>-2.0579185210494198E-2</v>
      </c>
      <c r="E462" s="23">
        <f>'To Be Deleted'!D479</f>
        <v>91.823058626070278</v>
      </c>
      <c r="F462" s="26">
        <f t="shared" si="23"/>
        <v>9.328062668300512E-3</v>
      </c>
      <c r="G462" s="26">
        <f t="shared" si="21"/>
        <v>-5.1094475065957622E-2</v>
      </c>
      <c r="I462" s="27">
        <f t="shared" si="22"/>
        <v>-5.1094475065957622E-2</v>
      </c>
      <c r="J462" s="28"/>
      <c r="L462" s="29"/>
      <c r="M462" s="30"/>
    </row>
    <row r="463" spans="1:13">
      <c r="A463" s="5">
        <v>36987</v>
      </c>
      <c r="B463" s="6">
        <v>96.181305179260505</v>
      </c>
      <c r="C463" s="6">
        <v>-1.22772905660714E-2</v>
      </c>
      <c r="E463" s="23">
        <f>'To Be Deleted'!D480</f>
        <v>91.822875123508197</v>
      </c>
      <c r="F463" s="26">
        <f t="shared" si="23"/>
        <v>-6.0540823056667485E-3</v>
      </c>
      <c r="G463" s="26">
        <f t="shared" si="21"/>
        <v>-4.5316585975331704E-2</v>
      </c>
      <c r="I463" s="27">
        <f t="shared" si="22"/>
        <v>-4.5316585975331704E-2</v>
      </c>
      <c r="J463" s="28"/>
      <c r="L463" s="29"/>
      <c r="M463" s="30"/>
    </row>
    <row r="464" spans="1:13">
      <c r="A464" s="5">
        <v>36988</v>
      </c>
      <c r="B464" s="6">
        <v>94.724577103820593</v>
      </c>
      <c r="C464" s="6">
        <v>-4.2094264038867501E-3</v>
      </c>
      <c r="E464" s="23">
        <f>'To Be Deleted'!D481</f>
        <v>91.82269679388493</v>
      </c>
      <c r="F464" s="26">
        <f t="shared" si="23"/>
        <v>-1.5145646783695604E-2</v>
      </c>
      <c r="G464" s="26">
        <f t="shared" si="21"/>
        <v>-3.0637508102020948E-2</v>
      </c>
      <c r="I464" s="27">
        <f t="shared" si="22"/>
        <v>-3.0637508102020948E-2</v>
      </c>
      <c r="J464" s="28"/>
      <c r="L464" s="29"/>
      <c r="M464" s="30"/>
    </row>
    <row r="465" spans="1:13">
      <c r="A465" s="5">
        <v>36989</v>
      </c>
      <c r="B465" s="6">
        <v>94.183787586214294</v>
      </c>
      <c r="C465" s="6">
        <v>6.8606016267520097E-3</v>
      </c>
      <c r="E465" s="23">
        <f>'To Be Deleted'!D482</f>
        <v>91.822452105341782</v>
      </c>
      <c r="F465" s="26">
        <f t="shared" si="23"/>
        <v>-5.709072915823947E-3</v>
      </c>
      <c r="G465" s="26">
        <f t="shared" si="21"/>
        <v>-2.5066863984154971E-2</v>
      </c>
      <c r="I465" s="27">
        <f t="shared" si="22"/>
        <v>-2.5066863984154971E-2</v>
      </c>
      <c r="J465" s="28"/>
      <c r="L465" s="29"/>
      <c r="M465" s="30"/>
    </row>
    <row r="466" spans="1:13">
      <c r="A466" s="5">
        <v>36990</v>
      </c>
      <c r="B466" s="6">
        <v>93.963213980707707</v>
      </c>
      <c r="C466" s="6">
        <v>-1.31943213281654E-2</v>
      </c>
      <c r="E466" s="23">
        <f>'To Be Deleted'!D483</f>
        <v>91.822895393278117</v>
      </c>
      <c r="F466" s="26">
        <f t="shared" si="23"/>
        <v>-2.3419487701604432E-3</v>
      </c>
      <c r="G466" s="26">
        <f t="shared" si="21"/>
        <v>-2.2782595504323905E-2</v>
      </c>
      <c r="I466" s="27">
        <f t="shared" si="22"/>
        <v>-2.2782595504323905E-2</v>
      </c>
      <c r="J466" s="28"/>
      <c r="L466" s="29"/>
      <c r="M466" s="30"/>
    </row>
    <row r="467" spans="1:13">
      <c r="A467" s="5">
        <v>36991</v>
      </c>
      <c r="B467" s="6">
        <v>92.655785500487696</v>
      </c>
      <c r="C467" s="6">
        <v>5.2328667929353303E-3</v>
      </c>
      <c r="E467" s="23">
        <f>'To Be Deleted'!D484</f>
        <v>91.82248808429901</v>
      </c>
      <c r="F467" s="26">
        <f t="shared" si="23"/>
        <v>-1.3914258834190677E-2</v>
      </c>
      <c r="G467" s="26">
        <f t="shared" si="21"/>
        <v>-8.9948207720874709E-3</v>
      </c>
      <c r="I467" s="27">
        <f t="shared" si="22"/>
        <v>-8.9948207720874709E-3</v>
      </c>
      <c r="J467" s="28"/>
      <c r="L467" s="29"/>
      <c r="M467" s="30"/>
    </row>
    <row r="468" spans="1:13">
      <c r="A468" s="5">
        <v>36992</v>
      </c>
      <c r="B468" s="6">
        <v>92.505619337383905</v>
      </c>
      <c r="C468" s="6">
        <v>1.0877528240779999E-2</v>
      </c>
      <c r="E468" s="23">
        <f>'To Be Deleted'!D485</f>
        <v>91.822363316413828</v>
      </c>
      <c r="F468" s="26">
        <f t="shared" si="23"/>
        <v>-1.6206884685360538E-3</v>
      </c>
      <c r="G468" s="26">
        <f t="shared" si="21"/>
        <v>-7.381357271771939E-3</v>
      </c>
      <c r="I468" s="27">
        <f t="shared" si="22"/>
        <v>-7.381357271771939E-3</v>
      </c>
      <c r="J468" s="28"/>
      <c r="L468" s="29"/>
      <c r="M468" s="30"/>
    </row>
    <row r="469" spans="1:13">
      <c r="A469" s="5">
        <v>36993</v>
      </c>
      <c r="B469" s="6">
        <v>93.495644993194702</v>
      </c>
      <c r="C469" s="6">
        <v>-8.9831764314401603E-3</v>
      </c>
      <c r="E469" s="23">
        <f>'To Be Deleted'!D486</f>
        <v>91.82280231140814</v>
      </c>
      <c r="F469" s="26">
        <f t="shared" si="23"/>
        <v>1.0702329900630178E-2</v>
      </c>
      <c r="G469" s="26">
        <f t="shared" si="21"/>
        <v>-1.7888273881260814E-2</v>
      </c>
      <c r="I469" s="27">
        <f t="shared" si="22"/>
        <v>-1.7888273881260814E-2</v>
      </c>
      <c r="J469" s="28"/>
      <c r="L469" s="29"/>
      <c r="M469" s="30"/>
    </row>
    <row r="470" spans="1:13">
      <c r="A470" s="5">
        <v>36994</v>
      </c>
      <c r="B470" s="6">
        <v>93.463126973022099</v>
      </c>
      <c r="C470" s="6">
        <v>-2.5585713395526601E-2</v>
      </c>
      <c r="E470" s="23">
        <f>'To Be Deleted'!D487</f>
        <v>91.823169288851304</v>
      </c>
      <c r="F470" s="26">
        <f t="shared" si="23"/>
        <v>-3.4780251181720437E-4</v>
      </c>
      <c r="G470" s="26">
        <f t="shared" si="21"/>
        <v>-1.7554407063719701E-2</v>
      </c>
      <c r="I470" s="27">
        <f t="shared" si="22"/>
        <v>-1.7554407063719701E-2</v>
      </c>
      <c r="J470" s="28"/>
      <c r="L470" s="29"/>
      <c r="M470" s="30"/>
    </row>
    <row r="471" spans="1:13">
      <c r="A471" s="5">
        <v>36995</v>
      </c>
      <c r="B471" s="6">
        <v>92.975069173496095</v>
      </c>
      <c r="C471" s="6">
        <v>7.5350884494744504E-3</v>
      </c>
      <c r="E471" s="23">
        <f>'To Be Deleted'!D488</f>
        <v>91.822437196689549</v>
      </c>
      <c r="F471" s="26">
        <f t="shared" si="23"/>
        <v>-5.2219288540055024E-3</v>
      </c>
      <c r="G471" s="26">
        <f t="shared" si="21"/>
        <v>-1.2395019988104652E-2</v>
      </c>
      <c r="I471" s="27">
        <f t="shared" si="22"/>
        <v>-1.2395019988104652E-2</v>
      </c>
      <c r="J471" s="28"/>
      <c r="L471" s="29"/>
      <c r="M471" s="30"/>
    </row>
    <row r="472" spans="1:13">
      <c r="A472" s="5">
        <v>36996</v>
      </c>
      <c r="B472" s="6">
        <v>93.590005919642493</v>
      </c>
      <c r="C472" s="6">
        <v>-1.7002900256579501E-3</v>
      </c>
      <c r="E472" s="23">
        <f>'To Be Deleted'!D489</f>
        <v>91.822641332695198</v>
      </c>
      <c r="F472" s="26">
        <f t="shared" si="23"/>
        <v>6.6139961132902804E-3</v>
      </c>
      <c r="G472" s="26">
        <f t="shared" si="21"/>
        <v>-1.888429999443992E-2</v>
      </c>
      <c r="I472" s="27">
        <f t="shared" si="22"/>
        <v>-1.888429999443992E-2</v>
      </c>
      <c r="J472" s="28"/>
      <c r="L472" s="29"/>
      <c r="M472" s="30"/>
    </row>
    <row r="473" spans="1:13">
      <c r="A473" s="5">
        <v>36997</v>
      </c>
      <c r="B473" s="6">
        <v>93.765896482768298</v>
      </c>
      <c r="C473" s="6">
        <v>-9.2388955315783497E-4</v>
      </c>
      <c r="E473" s="23">
        <f>'To Be Deleted'!D490</f>
        <v>91.822624171374557</v>
      </c>
      <c r="F473" s="26">
        <f t="shared" si="23"/>
        <v>1.8793733518600937E-3</v>
      </c>
      <c r="G473" s="26">
        <f t="shared" si="21"/>
        <v>-2.0727475663302197E-2</v>
      </c>
      <c r="I473" s="27">
        <f t="shared" si="22"/>
        <v>-2.0727475663302197E-2</v>
      </c>
      <c r="J473" s="28"/>
      <c r="L473" s="29"/>
      <c r="M473" s="30"/>
    </row>
    <row r="474" spans="1:13">
      <c r="A474" s="5">
        <v>36998</v>
      </c>
      <c r="B474" s="6">
        <v>93.570496007126906</v>
      </c>
      <c r="C474" s="6">
        <v>1.07495424018483E-2</v>
      </c>
      <c r="E474" s="23">
        <f>'To Be Deleted'!D491</f>
        <v>91.822366145374005</v>
      </c>
      <c r="F474" s="26">
        <f t="shared" si="23"/>
        <v>-2.0839183857992733E-3</v>
      </c>
      <c r="G474" s="26">
        <f t="shared" si="21"/>
        <v>-1.8681742171042046E-2</v>
      </c>
      <c r="I474" s="27">
        <f t="shared" si="22"/>
        <v>-1.8681742171042046E-2</v>
      </c>
      <c r="J474" s="28"/>
      <c r="L474" s="29"/>
      <c r="M474" s="30"/>
    </row>
    <row r="475" spans="1:13">
      <c r="A475" s="5">
        <v>36999</v>
      </c>
      <c r="B475" s="6">
        <v>93.928168515789494</v>
      </c>
      <c r="C475" s="6">
        <v>7.5835321249532904E-3</v>
      </c>
      <c r="E475" s="23">
        <f>'To Be Deleted'!D492</f>
        <v>91.822436125905242</v>
      </c>
      <c r="F475" s="26">
        <f t="shared" si="23"/>
        <v>3.8224923872942377E-3</v>
      </c>
      <c r="G475" s="26">
        <f t="shared" si="21"/>
        <v>-2.241541860344589E-2</v>
      </c>
      <c r="I475" s="27">
        <f t="shared" si="22"/>
        <v>-2.241541860344589E-2</v>
      </c>
      <c r="J475" s="28"/>
      <c r="L475" s="29"/>
      <c r="M475" s="30"/>
    </row>
    <row r="476" spans="1:13">
      <c r="A476" s="5">
        <v>37000</v>
      </c>
      <c r="B476" s="6">
        <v>94.116792050800797</v>
      </c>
      <c r="C476" s="6">
        <v>-5.6800386924096401E-3</v>
      </c>
      <c r="E476" s="23">
        <f>'To Be Deleted'!D493</f>
        <v>91.822729299853066</v>
      </c>
      <c r="F476" s="26">
        <f t="shared" si="23"/>
        <v>2.0081679222734407E-3</v>
      </c>
      <c r="G476" s="26">
        <f t="shared" si="21"/>
        <v>-2.4376327243216721E-2</v>
      </c>
      <c r="I476" s="27">
        <f t="shared" si="22"/>
        <v>-2.4376327243216721E-2</v>
      </c>
      <c r="J476" s="28"/>
      <c r="L476" s="29"/>
      <c r="M476" s="30"/>
    </row>
    <row r="477" spans="1:13">
      <c r="A477" s="5">
        <v>37001</v>
      </c>
      <c r="B477" s="6">
        <v>93.455414982919706</v>
      </c>
      <c r="C477" s="6">
        <v>1.5120236038828399E-3</v>
      </c>
      <c r="E477" s="23">
        <f>'To Be Deleted'!D494</f>
        <v>91.822570328688698</v>
      </c>
      <c r="F477" s="26">
        <f t="shared" si="23"/>
        <v>-7.0271951845118537E-3</v>
      </c>
      <c r="G477" s="26">
        <f t="shared" si="21"/>
        <v>-1.7469465371797339E-2</v>
      </c>
      <c r="I477" s="27">
        <f t="shared" si="22"/>
        <v>-1.7469465371797339E-2</v>
      </c>
      <c r="J477" s="28"/>
      <c r="L477" s="29"/>
      <c r="M477" s="30"/>
    </row>
    <row r="478" spans="1:13">
      <c r="A478" s="5">
        <v>37002</v>
      </c>
      <c r="B478" s="6">
        <v>92.902288678523306</v>
      </c>
      <c r="C478" s="6">
        <v>-8.8264452054136692E-3</v>
      </c>
      <c r="E478" s="23">
        <f>'To Be Deleted'!D495</f>
        <v>91.82279884706864</v>
      </c>
      <c r="F478" s="26">
        <f t="shared" si="23"/>
        <v>-5.9186116127941E-3</v>
      </c>
      <c r="G478" s="26">
        <f t="shared" si="21"/>
        <v>-1.1622789311868782E-2</v>
      </c>
      <c r="I478" s="27">
        <f t="shared" si="22"/>
        <v>-1.1622789311868782E-2</v>
      </c>
      <c r="J478" s="28"/>
      <c r="L478" s="29"/>
      <c r="M478" s="30"/>
    </row>
    <row r="479" spans="1:13">
      <c r="A479" s="5">
        <v>37003</v>
      </c>
      <c r="B479" s="6">
        <v>92.548881011863699</v>
      </c>
      <c r="C479" s="6">
        <v>4.4698123794318402E-3</v>
      </c>
      <c r="E479" s="23">
        <f>'To Be Deleted'!D496</f>
        <v>91.822504950622417</v>
      </c>
      <c r="F479" s="26">
        <f t="shared" si="23"/>
        <v>-3.8040792286886415E-3</v>
      </c>
      <c r="G479" s="26">
        <f t="shared" si="21"/>
        <v>-7.8473270249328451E-3</v>
      </c>
      <c r="I479" s="27">
        <f t="shared" si="22"/>
        <v>-7.8473270249328451E-3</v>
      </c>
      <c r="J479" s="28"/>
      <c r="L479" s="29"/>
      <c r="M479" s="30"/>
    </row>
    <row r="480" spans="1:13">
      <c r="A480" s="5">
        <v>37004</v>
      </c>
      <c r="B480" s="6">
        <v>93.381688867898603</v>
      </c>
      <c r="C480" s="6">
        <v>-7.2054788609149302E-4</v>
      </c>
      <c r="E480" s="23">
        <f>'To Be Deleted'!D497</f>
        <v>91.822619676772007</v>
      </c>
      <c r="F480" s="26">
        <f t="shared" si="23"/>
        <v>8.9985729371287355E-3</v>
      </c>
      <c r="G480" s="26">
        <f t="shared" si="21"/>
        <v>-1.669703878719293E-2</v>
      </c>
      <c r="I480" s="27">
        <f t="shared" si="22"/>
        <v>-1.669703878719293E-2</v>
      </c>
      <c r="J480" s="28"/>
      <c r="L480" s="29"/>
      <c r="M480" s="30"/>
    </row>
    <row r="481" spans="1:13">
      <c r="A481" s="5">
        <v>37005</v>
      </c>
      <c r="B481" s="6">
        <v>92.8598211232203</v>
      </c>
      <c r="C481" s="6">
        <v>5.0925030006706397E-3</v>
      </c>
      <c r="E481" s="23">
        <f>'To Be Deleted'!D498</f>
        <v>91.822491186857718</v>
      </c>
      <c r="F481" s="26">
        <f t="shared" si="23"/>
        <v>-5.588544724400497E-3</v>
      </c>
      <c r="G481" s="26">
        <f t="shared" si="21"/>
        <v>-1.1168181793535155E-2</v>
      </c>
      <c r="I481" s="27">
        <f t="shared" si="22"/>
        <v>-1.1168181793535155E-2</v>
      </c>
      <c r="J481" s="28"/>
      <c r="L481" s="29"/>
      <c r="M481" s="30"/>
    </row>
    <row r="482" spans="1:13">
      <c r="A482" s="5">
        <v>37006</v>
      </c>
      <c r="B482" s="6">
        <v>92.519531678434703</v>
      </c>
      <c r="C482" s="6">
        <v>-6.4246991040215204E-3</v>
      </c>
      <c r="E482" s="23">
        <f>'To Be Deleted'!D499</f>
        <v>91.82274575960102</v>
      </c>
      <c r="F482" s="26">
        <f t="shared" si="23"/>
        <v>-3.6645498631108727E-3</v>
      </c>
      <c r="G482" s="26">
        <f t="shared" si="21"/>
        <v>-7.5332917485047618E-3</v>
      </c>
      <c r="I482" s="27">
        <f t="shared" si="22"/>
        <v>-7.5332917485047618E-3</v>
      </c>
      <c r="J482" s="28"/>
      <c r="L482" s="29"/>
      <c r="M482" s="30"/>
    </row>
    <row r="483" spans="1:13">
      <c r="A483" s="5">
        <v>37007</v>
      </c>
      <c r="B483" s="6">
        <v>92.699694127736905</v>
      </c>
      <c r="C483" s="6">
        <v>2.2030764544490899E-3</v>
      </c>
      <c r="E483" s="23">
        <f>'To Be Deleted'!D500</f>
        <v>91.822555053866026</v>
      </c>
      <c r="F483" s="26">
        <f t="shared" si="23"/>
        <v>1.9472909777406033E-3</v>
      </c>
      <c r="G483" s="26">
        <f t="shared" si="21"/>
        <v>-9.4624245825042468E-3</v>
      </c>
      <c r="I483" s="27">
        <f t="shared" si="22"/>
        <v>-9.4624245825042468E-3</v>
      </c>
      <c r="J483" s="28"/>
      <c r="L483" s="29"/>
      <c r="M483" s="30"/>
    </row>
    <row r="484" spans="1:13">
      <c r="A484" s="5">
        <v>37008</v>
      </c>
      <c r="B484" s="6">
        <v>92.732235401511701</v>
      </c>
      <c r="C484" s="6">
        <v>3.3246369908334502E-3</v>
      </c>
      <c r="E484" s="23">
        <f>'To Be Deleted'!D501</f>
        <v>91.822530263231982</v>
      </c>
      <c r="F484" s="26">
        <f t="shared" si="23"/>
        <v>3.5103971033557068E-4</v>
      </c>
      <c r="G484" s="26">
        <f t="shared" si="21"/>
        <v>-9.810582372389685E-3</v>
      </c>
      <c r="I484" s="27">
        <f t="shared" si="22"/>
        <v>-9.810582372389685E-3</v>
      </c>
      <c r="J484" s="28"/>
      <c r="L484" s="29"/>
      <c r="M484" s="30"/>
    </row>
    <row r="485" spans="1:13">
      <c r="A485" s="5">
        <v>37009</v>
      </c>
      <c r="B485" s="6">
        <v>92.094836475807398</v>
      </c>
      <c r="C485" s="6">
        <v>5.68151435440877E-3</v>
      </c>
      <c r="E485" s="23">
        <f>'To Be Deleted'!D502</f>
        <v>91.82247816752934</v>
      </c>
      <c r="F485" s="26">
        <f t="shared" si="23"/>
        <v>-6.8735421177381949E-3</v>
      </c>
      <c r="G485" s="26">
        <f t="shared" si="21"/>
        <v>-2.956203343543135E-3</v>
      </c>
      <c r="I485" s="27">
        <f t="shared" si="22"/>
        <v>-2.956203343543135E-3</v>
      </c>
      <c r="J485" s="28"/>
      <c r="L485" s="29"/>
      <c r="M485" s="30"/>
    </row>
    <row r="486" spans="1:13">
      <c r="A486" s="5">
        <v>37010</v>
      </c>
      <c r="B486" s="6">
        <v>92.256792111163193</v>
      </c>
      <c r="C486" s="6">
        <v>8.2962165153807697E-4</v>
      </c>
      <c r="E486" s="23">
        <f>'To Be Deleted'!D503</f>
        <v>91.822585412294558</v>
      </c>
      <c r="F486" s="26">
        <f t="shared" si="23"/>
        <v>1.7585745472097111E-3</v>
      </c>
      <c r="G486" s="26">
        <f t="shared" si="21"/>
        <v>-4.7014416556931393E-3</v>
      </c>
      <c r="I486" s="27">
        <f t="shared" si="22"/>
        <v>-4.7014416556931393E-3</v>
      </c>
      <c r="J486" s="28"/>
      <c r="L486" s="29"/>
      <c r="M486" s="30"/>
    </row>
    <row r="487" spans="1:13">
      <c r="A487" s="5">
        <v>37011</v>
      </c>
      <c r="B487" s="6">
        <v>91.174648392943496</v>
      </c>
      <c r="C487" s="6">
        <v>-2.0287814984369799E-2</v>
      </c>
      <c r="E487" s="23">
        <f>'To Be Deleted'!D504</f>
        <v>91.823052185711148</v>
      </c>
      <c r="F487" s="26">
        <f t="shared" si="23"/>
        <v>-1.1729691586455633E-2</v>
      </c>
      <c r="G487" s="26">
        <f t="shared" si="21"/>
        <v>7.1055192774322215E-3</v>
      </c>
      <c r="I487" s="27">
        <f t="shared" si="22"/>
        <v>7.1055192774322215E-3</v>
      </c>
      <c r="J487" s="28"/>
      <c r="L487" s="29"/>
      <c r="M487" s="30"/>
    </row>
    <row r="488" spans="1:13">
      <c r="A488" s="5">
        <v>37012</v>
      </c>
      <c r="B488" s="6">
        <v>90.362560934600694</v>
      </c>
      <c r="C488" s="6">
        <v>5.07314628669037E-3</v>
      </c>
      <c r="E488" s="23">
        <f>'To Be Deleted'!D505</f>
        <v>91.822491614712661</v>
      </c>
      <c r="F488" s="26">
        <f t="shared" si="23"/>
        <v>-8.9069436806915488E-3</v>
      </c>
      <c r="G488" s="26">
        <f t="shared" si="21"/>
        <v>1.6160510467427419E-2</v>
      </c>
      <c r="I488" s="27">
        <f t="shared" si="22"/>
        <v>1.6160510467427419E-2</v>
      </c>
      <c r="J488" s="28"/>
      <c r="L488" s="29"/>
      <c r="M488" s="30"/>
    </row>
    <row r="489" spans="1:13">
      <c r="A489" s="5">
        <v>37013</v>
      </c>
      <c r="B489" s="6">
        <v>90.394944327230903</v>
      </c>
      <c r="C489" s="6">
        <v>-1.18666325469769E-2</v>
      </c>
      <c r="E489" s="23">
        <f>'To Be Deleted'!D506</f>
        <v>91.822866046447857</v>
      </c>
      <c r="F489" s="26">
        <f t="shared" si="23"/>
        <v>3.5837178910462579E-4</v>
      </c>
      <c r="G489" s="26">
        <f t="shared" si="21"/>
        <v>1.5791078733809444E-2</v>
      </c>
      <c r="I489" s="27">
        <f t="shared" si="22"/>
        <v>1.5791078733809444E-2</v>
      </c>
      <c r="J489" s="28"/>
      <c r="L489" s="29"/>
      <c r="M489" s="30"/>
    </row>
    <row r="490" spans="1:13">
      <c r="A490" s="5">
        <v>37014</v>
      </c>
      <c r="B490" s="6">
        <v>89.269894322708794</v>
      </c>
      <c r="C490" s="6">
        <v>1.0212760404620999E-2</v>
      </c>
      <c r="E490" s="23">
        <f>'To Be Deleted'!D507</f>
        <v>91.822378010240527</v>
      </c>
      <c r="F490" s="26">
        <f t="shared" si="23"/>
        <v>-1.2445939459284501E-2</v>
      </c>
      <c r="G490" s="26">
        <f t="shared" si="21"/>
        <v>2.859545952436204E-2</v>
      </c>
      <c r="I490" s="27">
        <f t="shared" si="22"/>
        <v>2.859545952436204E-2</v>
      </c>
      <c r="J490" s="28"/>
      <c r="L490" s="29"/>
      <c r="M490" s="30"/>
    </row>
    <row r="491" spans="1:13">
      <c r="A491" s="5">
        <v>37015</v>
      </c>
      <c r="B491" s="6">
        <v>89.795989461291597</v>
      </c>
      <c r="C491" s="6">
        <v>-1.91034012519189E-4</v>
      </c>
      <c r="E491" s="23">
        <f>'To Be Deleted'!D508</f>
        <v>91.82260797255789</v>
      </c>
      <c r="F491" s="26">
        <f t="shared" si="23"/>
        <v>5.8933097498802987E-3</v>
      </c>
      <c r="G491" s="26">
        <f t="shared" si="21"/>
        <v>2.2569102238552248E-2</v>
      </c>
      <c r="I491" s="27">
        <f t="shared" si="22"/>
        <v>2.2569102238552248E-2</v>
      </c>
      <c r="J491" s="28"/>
      <c r="L491" s="29"/>
      <c r="M491" s="30"/>
    </row>
    <row r="492" spans="1:13">
      <c r="A492" s="5">
        <v>37016</v>
      </c>
      <c r="B492" s="6">
        <v>89.559298111697004</v>
      </c>
      <c r="C492" s="7">
        <v>-2.6151980708090699E-5</v>
      </c>
      <c r="E492" s="23">
        <f>'To Be Deleted'!D509</f>
        <v>91.822604328055448</v>
      </c>
      <c r="F492" s="26">
        <f t="shared" si="23"/>
        <v>-2.6358788517679217E-3</v>
      </c>
      <c r="G492" s="26">
        <f t="shared" si="21"/>
        <v>2.5273191606784085E-2</v>
      </c>
      <c r="I492" s="27">
        <f t="shared" si="22"/>
        <v>2.5273191606784085E-2</v>
      </c>
      <c r="J492" s="28"/>
      <c r="L492" s="29"/>
      <c r="M492" s="30"/>
    </row>
    <row r="493" spans="1:13">
      <c r="A493" s="5">
        <v>37017</v>
      </c>
      <c r="B493" s="6">
        <v>90.188492003579</v>
      </c>
      <c r="C493" s="6">
        <v>-6.49950297112131E-3</v>
      </c>
      <c r="E493" s="23">
        <f>'To Be Deleted'!D510</f>
        <v>91.822747413043018</v>
      </c>
      <c r="F493" s="26">
        <f t="shared" si="23"/>
        <v>7.0254446511770945E-3</v>
      </c>
      <c r="G493" s="26">
        <f t="shared" si="21"/>
        <v>1.8114550979662601E-2</v>
      </c>
      <c r="I493" s="27">
        <f t="shared" si="22"/>
        <v>1.8114550979662601E-2</v>
      </c>
      <c r="J493" s="28"/>
      <c r="L493" s="29"/>
      <c r="M493" s="30"/>
    </row>
    <row r="494" spans="1:13">
      <c r="A494" s="5">
        <v>37018</v>
      </c>
      <c r="B494" s="6">
        <v>89.579663464306904</v>
      </c>
      <c r="C494" s="6">
        <v>1.7540515814216898E-2</v>
      </c>
      <c r="E494" s="23">
        <f>'To Be Deleted'!D511</f>
        <v>91.822216039756725</v>
      </c>
      <c r="F494" s="26">
        <f t="shared" si="23"/>
        <v>-6.7506233417001333E-3</v>
      </c>
      <c r="G494" s="26">
        <f t="shared" si="21"/>
        <v>2.5040417458026907E-2</v>
      </c>
      <c r="I494" s="27">
        <f t="shared" si="22"/>
        <v>2.5040417458026907E-2</v>
      </c>
      <c r="J494" s="28"/>
      <c r="L494" s="29"/>
      <c r="M494" s="30"/>
    </row>
    <row r="495" spans="1:13">
      <c r="A495" s="5">
        <v>37019</v>
      </c>
      <c r="B495" s="6">
        <v>90.578937737111701</v>
      </c>
      <c r="C495" s="6">
        <v>-7.7762197094540996E-3</v>
      </c>
      <c r="E495" s="23">
        <f>'To Be Deleted'!D512</f>
        <v>91.82277563320271</v>
      </c>
      <c r="F495" s="26">
        <f t="shared" si="23"/>
        <v>1.1155146538398851E-2</v>
      </c>
      <c r="G495" s="26">
        <f t="shared" si="21"/>
        <v>1.3726798671742185E-2</v>
      </c>
      <c r="I495" s="27">
        <f t="shared" si="22"/>
        <v>1.3726798671742185E-2</v>
      </c>
      <c r="J495" s="28"/>
      <c r="L495" s="29"/>
      <c r="M495" s="30"/>
    </row>
    <row r="496" spans="1:13">
      <c r="A496" s="5">
        <v>37020</v>
      </c>
      <c r="B496" s="6">
        <v>89.779572974653703</v>
      </c>
      <c r="C496" s="6">
        <v>1.3896800769500599E-2</v>
      </c>
      <c r="E496" s="23">
        <f>'To Be Deleted'!D513</f>
        <v>91.822296579329304</v>
      </c>
      <c r="F496" s="26">
        <f t="shared" si="23"/>
        <v>-8.8250622322156545E-3</v>
      </c>
      <c r="G496" s="26">
        <f t="shared" si="21"/>
        <v>2.2752033475965123E-2</v>
      </c>
      <c r="I496" s="27">
        <f t="shared" si="22"/>
        <v>2.2752033475965123E-2</v>
      </c>
      <c r="J496" s="28"/>
      <c r="L496" s="29"/>
      <c r="M496" s="30"/>
    </row>
    <row r="497" spans="1:13">
      <c r="A497" s="5">
        <v>37021</v>
      </c>
      <c r="B497" s="6">
        <v>90.582181873499806</v>
      </c>
      <c r="C497" s="6">
        <v>1.6419224910840201E-2</v>
      </c>
      <c r="E497" s="23">
        <f>'To Be Deleted'!D514</f>
        <v>91.822240824430878</v>
      </c>
      <c r="F497" s="26">
        <f t="shared" si="23"/>
        <v>8.9397718462382609E-3</v>
      </c>
      <c r="G497" s="26">
        <f t="shared" si="21"/>
        <v>1.3686156865930025E-2</v>
      </c>
      <c r="I497" s="27">
        <f t="shared" si="22"/>
        <v>1.3686156865930025E-2</v>
      </c>
      <c r="J497" s="28"/>
      <c r="L497" s="29"/>
      <c r="M497" s="30"/>
    </row>
    <row r="498" spans="1:13">
      <c r="A498" s="5">
        <v>37022</v>
      </c>
      <c r="B498" s="6">
        <v>91.656265189444596</v>
      </c>
      <c r="C498" s="6">
        <v>3.1665568325604902E-2</v>
      </c>
      <c r="E498" s="23">
        <f>'To Be Deleted'!D515</f>
        <v>91.821903823878728</v>
      </c>
      <c r="F498" s="26">
        <f t="shared" si="23"/>
        <v>1.1857556240417937E-2</v>
      </c>
      <c r="G498" s="26">
        <f t="shared" si="21"/>
        <v>1.8114708784432324E-3</v>
      </c>
      <c r="I498" s="27">
        <f t="shared" si="22"/>
        <v>1.8114708784432324E-3</v>
      </c>
      <c r="J498" s="28"/>
      <c r="L498" s="29"/>
      <c r="M498" s="30"/>
    </row>
    <row r="499" spans="1:13">
      <c r="A499" s="5">
        <v>37023</v>
      </c>
      <c r="B499" s="6">
        <v>93.500667776183207</v>
      </c>
      <c r="C499" s="6">
        <v>1.3839555465205799E-2</v>
      </c>
      <c r="E499" s="23">
        <f>'To Be Deleted'!D516</f>
        <v>91.822297844662145</v>
      </c>
      <c r="F499" s="26">
        <f t="shared" si="23"/>
        <v>2.0123038866207445E-2</v>
      </c>
      <c r="G499" s="26">
        <f t="shared" si="21"/>
        <v>-1.7946897881441461E-2</v>
      </c>
      <c r="I499" s="27">
        <f t="shared" si="22"/>
        <v>-1.7946897881441461E-2</v>
      </c>
      <c r="J499" s="28"/>
      <c r="L499" s="29"/>
      <c r="M499" s="30"/>
    </row>
    <row r="500" spans="1:13">
      <c r="A500" s="5">
        <v>37024</v>
      </c>
      <c r="B500" s="6">
        <v>94.6150067385163</v>
      </c>
      <c r="C500" s="6">
        <v>-7.7316286119487603E-4</v>
      </c>
      <c r="E500" s="23">
        <f>'To Be Deleted'!D517</f>
        <v>91.822620839757462</v>
      </c>
      <c r="F500" s="26">
        <f t="shared" si="23"/>
        <v>1.191797865016897E-2</v>
      </c>
      <c r="G500" s="26">
        <f t="shared" si="21"/>
        <v>-2.9511190005035208E-2</v>
      </c>
      <c r="I500" s="27">
        <f t="shared" si="22"/>
        <v>-2.9511190005035208E-2</v>
      </c>
      <c r="J500" s="28"/>
      <c r="L500" s="29"/>
      <c r="M500" s="30"/>
    </row>
    <row r="501" spans="1:13">
      <c r="A501" s="5">
        <v>37025</v>
      </c>
      <c r="B501" s="6">
        <v>93.999749782560102</v>
      </c>
      <c r="C501" s="6">
        <v>-9.1182633420901094E-3</v>
      </c>
      <c r="E501" s="23">
        <f>'To Be Deleted'!D518</f>
        <v>91.822805297328259</v>
      </c>
      <c r="F501" s="26">
        <f t="shared" si="23"/>
        <v>-6.5027417654427615E-3</v>
      </c>
      <c r="G501" s="26">
        <v>0</v>
      </c>
      <c r="I501" s="27">
        <f>G501/100</f>
        <v>0</v>
      </c>
      <c r="J501" s="28"/>
      <c r="L501" s="29"/>
      <c r="M501" s="30"/>
    </row>
  </sheetData>
  <mergeCells count="7">
    <mergeCell ref="O13:U13"/>
    <mergeCell ref="K35:U36"/>
    <mergeCell ref="K1:U1"/>
    <mergeCell ref="K2:T3"/>
    <mergeCell ref="K5:T6"/>
    <mergeCell ref="O7:U7"/>
    <mergeCell ref="K8:T9"/>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01"/>
  <sheetViews>
    <sheetView zoomScaleNormal="100" workbookViewId="0">
      <selection activeCell="E5" sqref="E5"/>
    </sheetView>
  </sheetViews>
  <sheetFormatPr baseColWidth="10" defaultColWidth="10.5" defaultRowHeight="16"/>
  <cols>
    <col min="1" max="3" width="10.83203125" style="6" customWidth="1"/>
  </cols>
  <sheetData>
    <row r="1" spans="1:3">
      <c r="A1" s="2" t="s">
        <v>1</v>
      </c>
      <c r="B1" s="3" t="s">
        <v>2</v>
      </c>
      <c r="C1" s="3" t="s">
        <v>3</v>
      </c>
    </row>
    <row r="2" spans="1:3">
      <c r="A2" s="5"/>
    </row>
    <row r="3" spans="1:3">
      <c r="A3" s="5"/>
    </row>
    <row r="4" spans="1:3">
      <c r="A4" s="5"/>
    </row>
    <row r="5" spans="1:3">
      <c r="A5" s="5"/>
    </row>
    <row r="6" spans="1:3">
      <c r="A6" s="5"/>
    </row>
    <row r="7" spans="1:3">
      <c r="A7" s="5"/>
    </row>
    <row r="8" spans="1:3">
      <c r="A8" s="5"/>
      <c r="C8" s="7"/>
    </row>
    <row r="9" spans="1:3">
      <c r="A9" s="5"/>
    </row>
    <row r="10" spans="1:3">
      <c r="A10" s="5"/>
    </row>
    <row r="11" spans="1:3">
      <c r="A11" s="5"/>
    </row>
    <row r="12" spans="1:3">
      <c r="A12" s="5"/>
    </row>
    <row r="13" spans="1:3">
      <c r="A13" s="5"/>
    </row>
    <row r="14" spans="1:3">
      <c r="A14" s="5"/>
    </row>
    <row r="15" spans="1:3">
      <c r="A15" s="5"/>
    </row>
    <row r="16" spans="1:3">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row r="358" spans="1:1">
      <c r="A358" s="5"/>
    </row>
    <row r="359" spans="1:1">
      <c r="A359" s="5"/>
    </row>
    <row r="360" spans="1:1">
      <c r="A360" s="5"/>
    </row>
    <row r="361" spans="1:1">
      <c r="A361" s="5"/>
    </row>
    <row r="362" spans="1:1">
      <c r="A362" s="5"/>
    </row>
    <row r="363" spans="1:1">
      <c r="A363" s="5"/>
    </row>
    <row r="364" spans="1:1">
      <c r="A364" s="5"/>
    </row>
    <row r="365" spans="1:1">
      <c r="A365" s="5"/>
    </row>
    <row r="366" spans="1:1">
      <c r="A366" s="5"/>
    </row>
    <row r="367" spans="1:1">
      <c r="A367" s="5"/>
    </row>
    <row r="368" spans="1:1">
      <c r="A368" s="5"/>
    </row>
    <row r="369" spans="1:1">
      <c r="A369" s="5"/>
    </row>
    <row r="370" spans="1:1">
      <c r="A370" s="5"/>
    </row>
    <row r="371" spans="1:1">
      <c r="A371" s="5"/>
    </row>
    <row r="372" spans="1:1">
      <c r="A372" s="5"/>
    </row>
    <row r="373" spans="1:1">
      <c r="A373" s="5"/>
    </row>
    <row r="374" spans="1:1">
      <c r="A374" s="5"/>
    </row>
    <row r="375" spans="1:1">
      <c r="A375" s="5"/>
    </row>
    <row r="376" spans="1:1">
      <c r="A376" s="5"/>
    </row>
    <row r="377" spans="1:1">
      <c r="A377" s="5"/>
    </row>
    <row r="378" spans="1:1">
      <c r="A378" s="5"/>
    </row>
    <row r="379" spans="1:1">
      <c r="A379" s="5"/>
    </row>
    <row r="380" spans="1:1">
      <c r="A380" s="5"/>
    </row>
    <row r="381" spans="1:1">
      <c r="A381" s="5"/>
    </row>
    <row r="382" spans="1:1">
      <c r="A382" s="5"/>
    </row>
    <row r="383" spans="1:1">
      <c r="A383" s="5"/>
    </row>
    <row r="384" spans="1:1">
      <c r="A384" s="5"/>
    </row>
    <row r="385" spans="1:1">
      <c r="A385" s="5"/>
    </row>
    <row r="386" spans="1:1">
      <c r="A386" s="5"/>
    </row>
    <row r="387" spans="1:1">
      <c r="A387" s="5"/>
    </row>
    <row r="388" spans="1:1">
      <c r="A388" s="5"/>
    </row>
    <row r="389" spans="1:1">
      <c r="A389" s="5"/>
    </row>
    <row r="390" spans="1:1">
      <c r="A390" s="5"/>
    </row>
    <row r="391" spans="1:1">
      <c r="A391" s="5"/>
    </row>
    <row r="392" spans="1:1">
      <c r="A392" s="5"/>
    </row>
    <row r="393" spans="1:1">
      <c r="A393" s="5"/>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5"/>
    </row>
    <row r="405" spans="1:1">
      <c r="A405" s="5"/>
    </row>
    <row r="406" spans="1:1">
      <c r="A406" s="5"/>
    </row>
    <row r="407" spans="1:1">
      <c r="A407" s="5"/>
    </row>
    <row r="408" spans="1:1">
      <c r="A408" s="5"/>
    </row>
    <row r="409" spans="1:1">
      <c r="A409" s="5"/>
    </row>
    <row r="410" spans="1:1">
      <c r="A410" s="5"/>
    </row>
    <row r="411" spans="1:1">
      <c r="A411" s="5"/>
    </row>
    <row r="412" spans="1:1">
      <c r="A412" s="5"/>
    </row>
    <row r="413" spans="1:1">
      <c r="A413" s="5"/>
    </row>
    <row r="414" spans="1:1">
      <c r="A414" s="5"/>
    </row>
    <row r="415" spans="1:1">
      <c r="A415" s="5"/>
    </row>
    <row r="416" spans="1:1">
      <c r="A416" s="5"/>
    </row>
    <row r="417" spans="1:3">
      <c r="A417" s="5"/>
    </row>
    <row r="418" spans="1:3">
      <c r="A418" s="5"/>
    </row>
    <row r="419" spans="1:3">
      <c r="A419" s="5"/>
      <c r="C419" s="7"/>
    </row>
    <row r="420" spans="1:3">
      <c r="A420" s="5"/>
    </row>
    <row r="421" spans="1:3">
      <c r="A421" s="5"/>
    </row>
    <row r="422" spans="1:3">
      <c r="A422" s="5"/>
    </row>
    <row r="423" spans="1:3">
      <c r="A423" s="5"/>
    </row>
    <row r="424" spans="1:3">
      <c r="A424" s="5"/>
    </row>
    <row r="425" spans="1:3">
      <c r="A425" s="5"/>
    </row>
    <row r="426" spans="1:3">
      <c r="A426" s="5"/>
    </row>
    <row r="427" spans="1:3">
      <c r="A427" s="5"/>
    </row>
    <row r="428" spans="1:3">
      <c r="A428" s="5"/>
    </row>
    <row r="429" spans="1:3">
      <c r="A429" s="5"/>
    </row>
    <row r="430" spans="1:3">
      <c r="A430" s="5"/>
    </row>
    <row r="431" spans="1:3">
      <c r="A431" s="5"/>
    </row>
    <row r="432" spans="1:3">
      <c r="A432" s="5"/>
    </row>
    <row r="433" spans="1:1">
      <c r="A433" s="5"/>
    </row>
    <row r="434" spans="1:1">
      <c r="A434" s="5"/>
    </row>
    <row r="435" spans="1:1">
      <c r="A435" s="5"/>
    </row>
    <row r="436" spans="1:1">
      <c r="A436" s="5"/>
    </row>
    <row r="437" spans="1:1">
      <c r="A437" s="5"/>
    </row>
    <row r="438" spans="1:1">
      <c r="A438" s="5"/>
    </row>
    <row r="439" spans="1:1">
      <c r="A439" s="5"/>
    </row>
    <row r="440" spans="1:1">
      <c r="A440" s="5"/>
    </row>
    <row r="441" spans="1:1">
      <c r="A441" s="5"/>
    </row>
    <row r="442" spans="1:1">
      <c r="A442" s="5"/>
    </row>
    <row r="443" spans="1:1">
      <c r="A443" s="5"/>
    </row>
    <row r="444" spans="1:1">
      <c r="A444" s="5"/>
    </row>
    <row r="445" spans="1:1">
      <c r="A445" s="5"/>
    </row>
    <row r="446" spans="1:1">
      <c r="A446" s="5"/>
    </row>
    <row r="447" spans="1:1">
      <c r="A447" s="5"/>
    </row>
    <row r="448" spans="1:1">
      <c r="A448" s="5"/>
    </row>
    <row r="449" spans="1:1">
      <c r="A449" s="5"/>
    </row>
    <row r="450" spans="1:1">
      <c r="A450" s="5"/>
    </row>
    <row r="451" spans="1:1">
      <c r="A451" s="5"/>
    </row>
    <row r="452" spans="1:1">
      <c r="A452" s="5"/>
    </row>
    <row r="453" spans="1:1">
      <c r="A453" s="5"/>
    </row>
    <row r="454" spans="1:1">
      <c r="A454" s="5"/>
    </row>
    <row r="455" spans="1:1">
      <c r="A455" s="5"/>
    </row>
    <row r="456" spans="1:1">
      <c r="A456" s="5"/>
    </row>
    <row r="457" spans="1:1">
      <c r="A457" s="5"/>
    </row>
    <row r="458" spans="1:1">
      <c r="A458" s="5"/>
    </row>
    <row r="459" spans="1:1">
      <c r="A459" s="5"/>
    </row>
    <row r="460" spans="1:1">
      <c r="A460" s="5"/>
    </row>
    <row r="461" spans="1:1">
      <c r="A461" s="5"/>
    </row>
    <row r="462" spans="1:1">
      <c r="A462" s="5"/>
    </row>
    <row r="463" spans="1:1">
      <c r="A463" s="5"/>
    </row>
    <row r="464" spans="1:1">
      <c r="A464" s="5"/>
    </row>
    <row r="465" spans="1:1">
      <c r="A465" s="5"/>
    </row>
    <row r="466" spans="1:1">
      <c r="A466" s="5"/>
    </row>
    <row r="467" spans="1:1">
      <c r="A467" s="5"/>
    </row>
    <row r="468" spans="1:1">
      <c r="A468" s="5"/>
    </row>
    <row r="469" spans="1:1">
      <c r="A469" s="5"/>
    </row>
    <row r="470" spans="1:1">
      <c r="A470" s="5"/>
    </row>
    <row r="471" spans="1:1">
      <c r="A471" s="5"/>
    </row>
    <row r="472" spans="1:1">
      <c r="A472" s="5"/>
    </row>
    <row r="473" spans="1:1">
      <c r="A473" s="5"/>
    </row>
    <row r="474" spans="1:1">
      <c r="A474" s="5"/>
    </row>
    <row r="475" spans="1:1">
      <c r="A475" s="5"/>
    </row>
    <row r="476" spans="1:1">
      <c r="A476" s="5"/>
    </row>
    <row r="477" spans="1:1">
      <c r="A477" s="5"/>
    </row>
    <row r="478" spans="1:1">
      <c r="A478" s="5"/>
    </row>
    <row r="479" spans="1:1">
      <c r="A479" s="5"/>
    </row>
    <row r="480" spans="1:1">
      <c r="A480" s="5"/>
    </row>
    <row r="481" spans="1:3">
      <c r="A481" s="5"/>
    </row>
    <row r="482" spans="1:3">
      <c r="A482" s="5"/>
    </row>
    <row r="483" spans="1:3">
      <c r="A483" s="5"/>
    </row>
    <row r="484" spans="1:3">
      <c r="A484" s="5"/>
    </row>
    <row r="485" spans="1:3">
      <c r="A485" s="5"/>
    </row>
    <row r="486" spans="1:3">
      <c r="A486" s="5"/>
    </row>
    <row r="487" spans="1:3">
      <c r="A487" s="5"/>
    </row>
    <row r="488" spans="1:3">
      <c r="A488" s="5"/>
    </row>
    <row r="489" spans="1:3">
      <c r="A489" s="5"/>
    </row>
    <row r="490" spans="1:3">
      <c r="A490" s="5"/>
    </row>
    <row r="491" spans="1:3">
      <c r="A491" s="5"/>
    </row>
    <row r="492" spans="1:3">
      <c r="A492" s="5"/>
      <c r="C492" s="7"/>
    </row>
    <row r="493" spans="1:3">
      <c r="A493" s="5"/>
    </row>
    <row r="494" spans="1:3">
      <c r="A494" s="5"/>
    </row>
    <row r="495" spans="1:3">
      <c r="A495" s="5"/>
    </row>
    <row r="496" spans="1:3">
      <c r="A496" s="5"/>
    </row>
    <row r="497" spans="1:1">
      <c r="A497" s="5"/>
    </row>
    <row r="498" spans="1:1">
      <c r="A498" s="5"/>
    </row>
    <row r="499" spans="1:1">
      <c r="A499" s="5"/>
    </row>
    <row r="500" spans="1:1">
      <c r="A500" s="5"/>
    </row>
    <row r="501" spans="1:1">
      <c r="A501" s="5"/>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0"/>
  <sheetViews>
    <sheetView zoomScaleNormal="100" workbookViewId="0">
      <selection activeCell="D8" sqref="D8"/>
    </sheetView>
  </sheetViews>
  <sheetFormatPr baseColWidth="10" defaultColWidth="8.33203125" defaultRowHeight="16"/>
  <cols>
    <col min="1" max="1" width="11.83203125" customWidth="1"/>
    <col min="4" max="4" width="37.33203125" customWidth="1"/>
  </cols>
  <sheetData>
    <row r="1" spans="1:4">
      <c r="A1" t="s">
        <v>1</v>
      </c>
      <c r="B1" t="s">
        <v>2</v>
      </c>
      <c r="C1" t="s">
        <v>3</v>
      </c>
      <c r="D1" t="s">
        <v>70</v>
      </c>
    </row>
    <row r="2" spans="1:4">
      <c r="A2" s="32">
        <f>Example!A2</f>
        <v>36526</v>
      </c>
      <c r="B2">
        <f>Example!B2</f>
        <v>100.14</v>
      </c>
      <c r="C2">
        <f>Example!C2</f>
        <v>4.7298583148999897E-3</v>
      </c>
    </row>
    <row r="3" spans="1:4">
      <c r="A3" s="32">
        <f>Example!A3</f>
        <v>36527</v>
      </c>
      <c r="B3">
        <f>Example!B3</f>
        <v>99.65</v>
      </c>
      <c r="C3">
        <f>Example!C3</f>
        <v>-6.8142587943940004E-3</v>
      </c>
    </row>
    <row r="4" spans="1:4">
      <c r="A4" s="32">
        <f>Example!A4</f>
        <v>36528</v>
      </c>
      <c r="B4">
        <f>Example!B4</f>
        <v>100.01</v>
      </c>
      <c r="C4">
        <f>Example!C4</f>
        <v>2.4243949669049999E-3</v>
      </c>
    </row>
    <row r="5" spans="1:4">
      <c r="A5" s="32">
        <f>Example!A5</f>
        <v>36529</v>
      </c>
      <c r="B5">
        <f>Example!B5</f>
        <v>100.32</v>
      </c>
      <c r="C5">
        <f>Example!C5</f>
        <v>-1.7007356340383001E-2</v>
      </c>
    </row>
    <row r="6" spans="1:4">
      <c r="A6" s="32">
        <f>Example!A6</f>
        <v>36530</v>
      </c>
      <c r="B6">
        <f>Example!B6</f>
        <v>98.93</v>
      </c>
      <c r="C6">
        <f>Example!C6</f>
        <v>7.5314283394920002E-3</v>
      </c>
    </row>
    <row r="7" spans="1:4">
      <c r="A7" s="32">
        <f>Example!A7</f>
        <v>36531</v>
      </c>
      <c r="B7">
        <f>Example!B7</f>
        <v>99.7</v>
      </c>
      <c r="C7">
        <f>Example!C7</f>
        <v>-1.534721340208E-2</v>
      </c>
    </row>
    <row r="8" spans="1:4">
      <c r="A8" s="32">
        <f>Example!A8</f>
        <v>36532</v>
      </c>
      <c r="B8">
        <f>Example!B8</f>
        <v>99.01</v>
      </c>
      <c r="C8">
        <f>Example!C8</f>
        <v>5.1270781322723502E-5</v>
      </c>
    </row>
    <row r="9" spans="1:4">
      <c r="A9" s="32">
        <f>Example!A9</f>
        <v>36533</v>
      </c>
      <c r="B9">
        <f>Example!B9</f>
        <v>99.55</v>
      </c>
      <c r="C9">
        <f>Example!C9</f>
        <v>-1.2022767015620001E-3</v>
      </c>
    </row>
    <row r="10" spans="1:4">
      <c r="A10" s="32">
        <f>Example!A10</f>
        <v>36534</v>
      </c>
      <c r="B10">
        <f>Example!B10</f>
        <v>99.69</v>
      </c>
      <c r="C10">
        <f>Example!C10</f>
        <v>-8.0698187857299996E-3</v>
      </c>
    </row>
    <row r="11" spans="1:4">
      <c r="A11" s="32">
        <f>Example!A11</f>
        <v>36535</v>
      </c>
      <c r="B11">
        <f>Example!B11</f>
        <v>98.78</v>
      </c>
      <c r="C11">
        <f>Example!C11</f>
        <v>2.8718193949889E-2</v>
      </c>
    </row>
    <row r="12" spans="1:4">
      <c r="A12" s="32">
        <f>Example!A12</f>
        <v>36536</v>
      </c>
      <c r="B12">
        <f>Example!B12</f>
        <v>100.3</v>
      </c>
      <c r="C12">
        <f>Example!C12</f>
        <v>-5.9782291940629999E-3</v>
      </c>
    </row>
    <row r="13" spans="1:4">
      <c r="A13" s="32">
        <f>Example!A13</f>
        <v>36537</v>
      </c>
      <c r="B13">
        <f>Example!B13</f>
        <v>100.49</v>
      </c>
      <c r="C13">
        <f>Example!C13</f>
        <v>4.7245699353579999E-3</v>
      </c>
    </row>
    <row r="14" spans="1:4">
      <c r="A14" s="32">
        <f>Example!A14</f>
        <v>36538</v>
      </c>
      <c r="B14">
        <f>Example!B14</f>
        <v>100.81</v>
      </c>
      <c r="C14">
        <f>Example!C14</f>
        <v>1.0959561180086E-2</v>
      </c>
    </row>
    <row r="15" spans="1:4">
      <c r="A15" s="32">
        <f>Example!A15</f>
        <v>36539</v>
      </c>
      <c r="B15">
        <f>Example!B15</f>
        <v>101.45</v>
      </c>
      <c r="C15">
        <f>Example!C15</f>
        <v>-1.2151688010922E-2</v>
      </c>
    </row>
    <row r="16" spans="1:4">
      <c r="A16" s="32">
        <f>Example!A16</f>
        <v>36540</v>
      </c>
      <c r="B16">
        <f>Example!B16</f>
        <v>100.23</v>
      </c>
      <c r="C16">
        <f>Example!C16</f>
        <v>1.34235637143799E-2</v>
      </c>
    </row>
    <row r="17" spans="1:3">
      <c r="A17" s="32">
        <f>Example!A17</f>
        <v>36541</v>
      </c>
      <c r="B17">
        <f>Example!B17</f>
        <v>100.62</v>
      </c>
      <c r="C17">
        <f>Example!C17</f>
        <v>-1.2214978766830001E-3</v>
      </c>
    </row>
    <row r="18" spans="1:3">
      <c r="A18" s="32">
        <f>Example!A18</f>
        <v>36542</v>
      </c>
      <c r="B18">
        <f>Example!B18</f>
        <v>100.61</v>
      </c>
      <c r="C18">
        <f>Example!C18</f>
        <v>1.01251547697719E-2</v>
      </c>
    </row>
    <row r="19" spans="1:3">
      <c r="A19" s="32">
        <f>Example!A19</f>
        <v>36543</v>
      </c>
      <c r="B19">
        <f>Example!B19</f>
        <v>101.56</v>
      </c>
      <c r="C19">
        <f>Example!C19</f>
        <v>-9.138691467059E-3</v>
      </c>
    </row>
    <row r="20" spans="1:3">
      <c r="A20" s="32">
        <f>Example!A20</f>
        <v>36544</v>
      </c>
      <c r="B20">
        <f>Example!B20</f>
        <v>100.83</v>
      </c>
      <c r="C20">
        <f>Example!C20</f>
        <v>-1.0295302073745001E-2</v>
      </c>
    </row>
    <row r="21" spans="1:3">
      <c r="A21" s="32">
        <f>Example!A21</f>
        <v>36545</v>
      </c>
      <c r="B21">
        <f>Example!B21</f>
        <v>100.15</v>
      </c>
      <c r="C21">
        <f>Example!C21</f>
        <v>1.2097964496317001E-2</v>
      </c>
    </row>
    <row r="22" spans="1:3">
      <c r="A22" s="32">
        <f>Example!A22</f>
        <v>36546</v>
      </c>
      <c r="B22">
        <f>Example!B22</f>
        <v>101.86</v>
      </c>
      <c r="C22">
        <f>Example!C22</f>
        <v>5.0187230377900004E-3</v>
      </c>
    </row>
    <row r="23" spans="1:3">
      <c r="A23" s="32">
        <f>Example!A23</f>
        <v>36547</v>
      </c>
      <c r="B23">
        <f>Example!B23</f>
        <v>101.65</v>
      </c>
      <c r="C23">
        <f>Example!C23</f>
        <v>1.388461771562E-3</v>
      </c>
    </row>
    <row r="24" spans="1:3">
      <c r="A24" s="32">
        <f>Example!A24</f>
        <v>36548</v>
      </c>
      <c r="B24">
        <f>Example!B24</f>
        <v>101.63</v>
      </c>
      <c r="C24">
        <f>Example!C24</f>
        <v>6.4076111334169898E-3</v>
      </c>
    </row>
    <row r="25" spans="1:3">
      <c r="A25" s="32">
        <f>Example!A25</f>
        <v>36549</v>
      </c>
      <c r="B25">
        <f>Example!B25</f>
        <v>101.49</v>
      </c>
      <c r="C25">
        <f>Example!C25</f>
        <v>5.273326651107E-3</v>
      </c>
    </row>
    <row r="26" spans="1:3">
      <c r="A26" s="32">
        <f>Example!A26</f>
        <v>36550</v>
      </c>
      <c r="B26">
        <f>Example!B26</f>
        <v>101.78</v>
      </c>
      <c r="C26">
        <f>Example!C26</f>
        <v>-1.1543602352167E-2</v>
      </c>
    </row>
    <row r="27" spans="1:3">
      <c r="A27" s="32">
        <f>Example!A27</f>
        <v>36551</v>
      </c>
      <c r="B27">
        <f>Example!B27</f>
        <v>101.63</v>
      </c>
      <c r="C27">
        <f>Example!C27</f>
        <v>-2.2133334793968E-2</v>
      </c>
    </row>
    <row r="28" spans="1:3">
      <c r="A28" s="32">
        <f>Example!A28</f>
        <v>36552</v>
      </c>
      <c r="B28">
        <f>Example!B28</f>
        <v>100.95</v>
      </c>
      <c r="C28">
        <f>Example!C28</f>
        <v>-1.6817565103951E-2</v>
      </c>
    </row>
    <row r="29" spans="1:3">
      <c r="A29" s="32">
        <f>Example!A29</f>
        <v>36553</v>
      </c>
      <c r="B29">
        <f>Example!B29</f>
        <v>100.33</v>
      </c>
      <c r="C29">
        <f>Example!C29</f>
        <v>-1.7880942510621899E-2</v>
      </c>
    </row>
    <row r="30" spans="1:3">
      <c r="A30" s="32">
        <f>Example!A30</f>
        <v>36554</v>
      </c>
      <c r="B30">
        <f>Example!B30</f>
        <v>100.09</v>
      </c>
      <c r="C30">
        <f>Example!C30</f>
        <v>-2.2185349450313901E-2</v>
      </c>
    </row>
    <row r="31" spans="1:3">
      <c r="A31" s="32">
        <f>Example!A31</f>
        <v>36555</v>
      </c>
      <c r="B31">
        <f>Example!B31</f>
        <v>98.99</v>
      </c>
      <c r="C31">
        <f>Example!C31</f>
        <v>-6.4743078016559997E-3</v>
      </c>
    </row>
    <row r="32" spans="1:3">
      <c r="A32" s="32">
        <f>Example!A32</f>
        <v>36556</v>
      </c>
      <c r="B32">
        <f>Example!B32</f>
        <v>99.02</v>
      </c>
      <c r="C32">
        <f>Example!C32</f>
        <v>-5.2840432081439999E-3</v>
      </c>
    </row>
    <row r="33" spans="1:3">
      <c r="A33" s="32">
        <f>Example!A33</f>
        <v>36557</v>
      </c>
      <c r="B33">
        <f>Example!B33</f>
        <v>98.28</v>
      </c>
      <c r="C33">
        <f>Example!C33</f>
        <v>-3.92091748286999E-4</v>
      </c>
    </row>
    <row r="34" spans="1:3">
      <c r="A34" s="32">
        <f>Example!A34</f>
        <v>36558</v>
      </c>
      <c r="B34">
        <f>Example!B34</f>
        <v>98.78</v>
      </c>
      <c r="C34">
        <f>Example!C34</f>
        <v>2.1497594841579999E-3</v>
      </c>
    </row>
    <row r="35" spans="1:3">
      <c r="A35" s="32">
        <f>Example!A35</f>
        <v>36559</v>
      </c>
      <c r="B35">
        <f>Example!B35</f>
        <v>98.6</v>
      </c>
      <c r="C35">
        <f>Example!C35</f>
        <v>-3.8435880255350001E-3</v>
      </c>
    </row>
    <row r="36" spans="1:3">
      <c r="A36" s="32">
        <f>Example!A36</f>
        <v>36560</v>
      </c>
      <c r="B36">
        <f>Example!B36</f>
        <v>99.06</v>
      </c>
      <c r="C36">
        <f>Example!C36</f>
        <v>-2.5390407809189998E-3</v>
      </c>
    </row>
    <row r="37" spans="1:3">
      <c r="A37" s="32">
        <f>Example!A37</f>
        <v>36561</v>
      </c>
      <c r="B37">
        <f>Example!B37</f>
        <v>98.43</v>
      </c>
      <c r="C37">
        <f>Example!C37</f>
        <v>7.3252074603899996E-4</v>
      </c>
    </row>
    <row r="38" spans="1:3">
      <c r="A38" s="32">
        <f>Example!A38</f>
        <v>36562</v>
      </c>
      <c r="B38">
        <f>Example!B38</f>
        <v>98.64</v>
      </c>
      <c r="C38">
        <f>Example!C38</f>
        <v>-9.9720383742470005E-3</v>
      </c>
    </row>
    <row r="39" spans="1:3">
      <c r="A39" s="32">
        <f>Example!A39</f>
        <v>36563</v>
      </c>
      <c r="B39">
        <f>Example!B39</f>
        <v>98.31</v>
      </c>
      <c r="C39">
        <f>Example!C39</f>
        <v>-7.13856287606699E-3</v>
      </c>
    </row>
    <row r="40" spans="1:3">
      <c r="A40" s="32">
        <f>Example!A40</f>
        <v>36564</v>
      </c>
      <c r="B40">
        <f>Example!B40</f>
        <v>98.12</v>
      </c>
      <c r="C40">
        <f>Example!C40</f>
        <v>3.5416346140499999E-4</v>
      </c>
    </row>
    <row r="41" spans="1:3">
      <c r="A41" s="32">
        <f>Example!A41</f>
        <v>36565</v>
      </c>
      <c r="B41">
        <f>Example!B41</f>
        <v>98.08</v>
      </c>
      <c r="C41">
        <f>Example!C41</f>
        <v>-6.7794536512269903E-3</v>
      </c>
    </row>
    <row r="42" spans="1:3">
      <c r="A42" s="32">
        <f>Example!A42</f>
        <v>36566</v>
      </c>
      <c r="B42">
        <f>Example!B42</f>
        <v>98.53</v>
      </c>
      <c r="C42">
        <f>Example!C42</f>
        <v>-5.718810615865E-3</v>
      </c>
    </row>
    <row r="43" spans="1:3">
      <c r="A43" s="32">
        <f>Example!A43</f>
        <v>36567</v>
      </c>
      <c r="B43">
        <f>Example!B43</f>
        <v>98.46</v>
      </c>
      <c r="C43">
        <f>Example!C43</f>
        <v>-1.058623153323E-3</v>
      </c>
    </row>
    <row r="44" spans="1:3">
      <c r="A44" s="32">
        <f>Example!A44</f>
        <v>36568</v>
      </c>
      <c r="B44">
        <f>Example!B44</f>
        <v>97.85</v>
      </c>
      <c r="C44">
        <f>Example!C44</f>
        <v>1.3358313386718E-2</v>
      </c>
    </row>
    <row r="45" spans="1:3">
      <c r="A45" s="32">
        <f>Example!A45</f>
        <v>36569</v>
      </c>
      <c r="B45">
        <f>Example!B45</f>
        <v>98.26</v>
      </c>
      <c r="C45">
        <f>Example!C45</f>
        <v>3.18665288016099E-3</v>
      </c>
    </row>
    <row r="46" spans="1:3">
      <c r="A46" s="32">
        <f>Example!A46</f>
        <v>36570</v>
      </c>
      <c r="B46">
        <f>Example!B46</f>
        <v>99.04</v>
      </c>
      <c r="C46">
        <f>Example!C46</f>
        <v>-3.3759525004999902E-3</v>
      </c>
    </row>
    <row r="47" spans="1:3">
      <c r="A47" s="32">
        <f>Example!A47</f>
        <v>36571</v>
      </c>
      <c r="B47">
        <f>Example!B47</f>
        <v>98.44</v>
      </c>
      <c r="C47">
        <f>Example!C47</f>
        <v>-5.8526827800739999E-3</v>
      </c>
    </row>
    <row r="48" spans="1:3">
      <c r="A48" s="32">
        <f>Example!A48</f>
        <v>36572</v>
      </c>
      <c r="B48">
        <f>Example!B48</f>
        <v>99.07</v>
      </c>
      <c r="C48">
        <f>Example!C48</f>
        <v>-1.1491994078979999E-3</v>
      </c>
    </row>
    <row r="49" spans="1:3">
      <c r="A49" s="32">
        <f>Example!A49</f>
        <v>36573</v>
      </c>
      <c r="B49">
        <f>Example!B49</f>
        <v>98.84</v>
      </c>
      <c r="C49">
        <f>Example!C49</f>
        <v>2.2418177943952001E-2</v>
      </c>
    </row>
    <row r="50" spans="1:3">
      <c r="A50" s="32">
        <f>Example!A50</f>
        <v>36574</v>
      </c>
      <c r="B50">
        <f>Example!B50</f>
        <v>99.05</v>
      </c>
      <c r="C50">
        <f>Example!C50</f>
        <v>-3.1474165215439998E-2</v>
      </c>
    </row>
    <row r="51" spans="1:3">
      <c r="A51" s="32">
        <f>Example!A51</f>
        <v>36575</v>
      </c>
      <c r="B51">
        <f>Example!B51</f>
        <v>97.95</v>
      </c>
      <c r="C51">
        <f>Example!C51</f>
        <v>5.3513589328009897E-3</v>
      </c>
    </row>
    <row r="52" spans="1:3">
      <c r="A52" s="32">
        <f>Example!A52</f>
        <v>36576</v>
      </c>
      <c r="B52">
        <f>Example!B52</f>
        <v>97.78</v>
      </c>
      <c r="C52">
        <f>Example!C52</f>
        <v>2.324904393838E-3</v>
      </c>
    </row>
    <row r="53" spans="1:3">
      <c r="A53" s="32">
        <f>Example!A53</f>
        <v>36577</v>
      </c>
      <c r="B53">
        <f>Example!B53</f>
        <v>96.08</v>
      </c>
      <c r="C53">
        <f>Example!C53</f>
        <v>8.6761195088230006E-3</v>
      </c>
    </row>
    <row r="54" spans="1:3">
      <c r="A54" s="32">
        <f>Example!A54</f>
        <v>36578</v>
      </c>
      <c r="B54">
        <f>Example!B54</f>
        <v>96.51</v>
      </c>
      <c r="C54">
        <f>Example!C54</f>
        <v>-1.1482127142463E-2</v>
      </c>
    </row>
    <row r="55" spans="1:3">
      <c r="A55" s="32">
        <f>Example!A55</f>
        <v>36579</v>
      </c>
      <c r="B55">
        <f>Example!B55</f>
        <v>95.33</v>
      </c>
      <c r="C55">
        <f>Example!C55</f>
        <v>2.1143442414555E-2</v>
      </c>
    </row>
    <row r="56" spans="1:3">
      <c r="A56" s="32">
        <f>Example!A56</f>
        <v>36580</v>
      </c>
      <c r="B56">
        <f>Example!B56</f>
        <v>96.43</v>
      </c>
      <c r="C56">
        <f>Example!C56</f>
        <v>1.0009427606895001E-2</v>
      </c>
    </row>
    <row r="57" spans="1:3">
      <c r="A57" s="32">
        <f>Example!A57</f>
        <v>36581</v>
      </c>
      <c r="B57">
        <f>Example!B57</f>
        <v>97.25</v>
      </c>
      <c r="C57">
        <f>Example!C57</f>
        <v>-5.1414995286099897E-4</v>
      </c>
    </row>
    <row r="58" spans="1:3">
      <c r="A58" s="32">
        <f>Example!A58</f>
        <v>36582</v>
      </c>
      <c r="B58">
        <f>Example!B58</f>
        <v>97.61</v>
      </c>
      <c r="C58">
        <f>Example!C58</f>
        <v>1.5978769807339999E-3</v>
      </c>
    </row>
    <row r="59" spans="1:3">
      <c r="A59" s="32">
        <f>Example!A59</f>
        <v>36583</v>
      </c>
      <c r="B59">
        <f>Example!B59</f>
        <v>97.58</v>
      </c>
      <c r="C59">
        <f>Example!C59</f>
        <v>-7.1626358632499998E-3</v>
      </c>
    </row>
    <row r="60" spans="1:3">
      <c r="A60" s="32">
        <f>Example!A60</f>
        <v>36584</v>
      </c>
      <c r="B60">
        <f>Example!B60</f>
        <v>96.45</v>
      </c>
      <c r="C60">
        <f>Example!C60</f>
        <v>5.0522826525400001E-4</v>
      </c>
    </row>
    <row r="61" spans="1:3">
      <c r="A61" s="32">
        <f>Example!A61</f>
        <v>36585</v>
      </c>
      <c r="B61">
        <f>Example!B61</f>
        <v>97.09</v>
      </c>
      <c r="C61">
        <f>Example!C61</f>
        <v>-1.4333741454900001E-3</v>
      </c>
    </row>
    <row r="62" spans="1:3">
      <c r="A62" s="32">
        <f>Example!A62</f>
        <v>36586</v>
      </c>
      <c r="B62">
        <f>Example!B62</f>
        <v>97.07</v>
      </c>
      <c r="C62">
        <f>Example!C62</f>
        <v>9.4357539052080004E-3</v>
      </c>
    </row>
    <row r="63" spans="1:3">
      <c r="A63" s="32">
        <f>Example!A63</f>
        <v>36587</v>
      </c>
      <c r="B63">
        <f>Example!B63</f>
        <v>97.55</v>
      </c>
      <c r="C63">
        <f>Example!C63</f>
        <v>3.5764422546930002E-3</v>
      </c>
    </row>
    <row r="64" spans="1:3">
      <c r="A64" s="32">
        <f>Example!A64</f>
        <v>36588</v>
      </c>
      <c r="B64">
        <f>Example!B64</f>
        <v>96.96</v>
      </c>
      <c r="C64">
        <f>Example!C64</f>
        <v>-8.3449202824399996E-4</v>
      </c>
    </row>
    <row r="65" spans="1:3">
      <c r="A65" s="32">
        <f>Example!A65</f>
        <v>36589</v>
      </c>
      <c r="B65">
        <f>Example!B65</f>
        <v>96.57</v>
      </c>
      <c r="C65">
        <f>Example!C65</f>
        <v>6.7780610291880003E-3</v>
      </c>
    </row>
    <row r="66" spans="1:3">
      <c r="A66" s="32">
        <f>Example!A66</f>
        <v>36590</v>
      </c>
      <c r="B66">
        <f>Example!B66</f>
        <v>96.96</v>
      </c>
      <c r="C66">
        <f>Example!C66</f>
        <v>5.5606037393419903E-3</v>
      </c>
    </row>
    <row r="67" spans="1:3">
      <c r="A67" s="32">
        <f>Example!A67</f>
        <v>36591</v>
      </c>
      <c r="B67">
        <f>Example!B67</f>
        <v>97.12</v>
      </c>
      <c r="C67">
        <f>Example!C67</f>
        <v>2.227194608525E-3</v>
      </c>
    </row>
    <row r="68" spans="1:3">
      <c r="A68" s="32">
        <f>Example!A68</f>
        <v>36592</v>
      </c>
      <c r="B68">
        <f>Example!B68</f>
        <v>97.3</v>
      </c>
      <c r="C68">
        <f>Example!C68</f>
        <v>-1.528985479487E-2</v>
      </c>
    </row>
    <row r="69" spans="1:3">
      <c r="A69" s="32">
        <f>Example!A69</f>
        <v>36593</v>
      </c>
      <c r="B69">
        <f>Example!B69</f>
        <v>96.07</v>
      </c>
      <c r="C69">
        <f>Example!C69</f>
        <v>1.0292111755488E-2</v>
      </c>
    </row>
    <row r="70" spans="1:3">
      <c r="A70" s="32">
        <f>Example!A70</f>
        <v>36594</v>
      </c>
      <c r="B70">
        <f>Example!B70</f>
        <v>95.73</v>
      </c>
      <c r="C70">
        <f>Example!C70</f>
        <v>-1.1662587594546E-2</v>
      </c>
    </row>
    <row r="71" spans="1:3">
      <c r="A71" s="32">
        <f>Example!A71</f>
        <v>36595</v>
      </c>
      <c r="B71">
        <f>Example!B71</f>
        <v>95.32</v>
      </c>
      <c r="C71">
        <f>Example!C71</f>
        <v>-1.0095616523094E-2</v>
      </c>
    </row>
    <row r="72" spans="1:3">
      <c r="A72" s="32">
        <f>Example!A72</f>
        <v>36596</v>
      </c>
      <c r="B72">
        <f>Example!B72</f>
        <v>94.76</v>
      </c>
      <c r="C72">
        <f>Example!C72</f>
        <v>-1.052679886977E-3</v>
      </c>
    </row>
    <row r="73" spans="1:3">
      <c r="A73" s="32">
        <f>Example!A73</f>
        <v>36597</v>
      </c>
      <c r="B73">
        <f>Example!B73</f>
        <v>95.21</v>
      </c>
      <c r="C73">
        <f>Example!C73</f>
        <v>5.1202215813369997E-3</v>
      </c>
    </row>
    <row r="74" spans="1:3">
      <c r="A74" s="32">
        <f>Example!A74</f>
        <v>36598</v>
      </c>
      <c r="B74">
        <f>Example!B74</f>
        <v>96.09</v>
      </c>
      <c r="C74">
        <f>Example!C74</f>
        <v>1.4077277637205E-2</v>
      </c>
    </row>
    <row r="75" spans="1:3">
      <c r="A75" s="32">
        <f>Example!A75</f>
        <v>36599</v>
      </c>
      <c r="B75">
        <f>Example!B75</f>
        <v>96.69</v>
      </c>
      <c r="C75">
        <f>Example!C75</f>
        <v>-1.6876963310471001E-2</v>
      </c>
    </row>
    <row r="76" spans="1:3">
      <c r="A76" s="32">
        <f>Example!A76</f>
        <v>36600</v>
      </c>
      <c r="B76">
        <f>Example!B76</f>
        <v>95.69</v>
      </c>
      <c r="C76">
        <f>Example!C76</f>
        <v>1.47123399263469E-2</v>
      </c>
    </row>
    <row r="77" spans="1:3">
      <c r="A77" s="32">
        <f>Example!A77</f>
        <v>36601</v>
      </c>
      <c r="B77">
        <f>Example!B77</f>
        <v>97.01</v>
      </c>
      <c r="C77">
        <f>Example!C77</f>
        <v>1.6364629074432001E-2</v>
      </c>
    </row>
    <row r="78" spans="1:3">
      <c r="A78" s="32">
        <f>Example!A78</f>
        <v>36602</v>
      </c>
      <c r="B78">
        <f>Example!B78</f>
        <v>98.24</v>
      </c>
      <c r="C78">
        <f>Example!C78</f>
        <v>-4.6139493621890001E-3</v>
      </c>
    </row>
    <row r="79" spans="1:3">
      <c r="A79" s="32">
        <f>Example!A79</f>
        <v>36603</v>
      </c>
      <c r="B79">
        <f>Example!B79</f>
        <v>97.58</v>
      </c>
      <c r="C79">
        <f>Example!C79</f>
        <v>-2.0136227015650002E-3</v>
      </c>
    </row>
    <row r="80" spans="1:3">
      <c r="A80" s="32">
        <f>Example!A80</f>
        <v>36604</v>
      </c>
      <c r="B80">
        <f>Example!B80</f>
        <v>98.39</v>
      </c>
      <c r="C80">
        <f>Example!C80</f>
        <v>-5.7181673028239999E-3</v>
      </c>
    </row>
    <row r="81" spans="1:3">
      <c r="A81" s="32">
        <f>Example!A81</f>
        <v>36605</v>
      </c>
      <c r="B81">
        <f>Example!B81</f>
        <v>98.24</v>
      </c>
      <c r="C81">
        <f>Example!C81</f>
        <v>-6.0329911474200004E-3</v>
      </c>
    </row>
    <row r="82" spans="1:3">
      <c r="A82" s="32">
        <f>Example!A82</f>
        <v>36606</v>
      </c>
      <c r="B82">
        <f>Example!B82</f>
        <v>97.86</v>
      </c>
      <c r="C82">
        <f>Example!C82</f>
        <v>-1.3393892210973E-2</v>
      </c>
    </row>
    <row r="83" spans="1:3">
      <c r="A83" s="32">
        <f>Example!A83</f>
        <v>36607</v>
      </c>
      <c r="B83">
        <f>Example!B83</f>
        <v>96.56</v>
      </c>
      <c r="C83">
        <f>Example!C83</f>
        <v>-1.6896529203537999E-2</v>
      </c>
    </row>
    <row r="84" spans="1:3">
      <c r="A84" s="32">
        <f>Example!A84</f>
        <v>36608</v>
      </c>
      <c r="B84">
        <f>Example!B84</f>
        <v>95.57</v>
      </c>
      <c r="C84">
        <f>Example!C84</f>
        <v>-1.9932733927410001E-3</v>
      </c>
    </row>
    <row r="85" spans="1:3">
      <c r="A85" s="32">
        <f>Example!A85</f>
        <v>36609</v>
      </c>
      <c r="B85">
        <f>Example!B85</f>
        <v>95.74</v>
      </c>
      <c r="C85">
        <f>Example!C85</f>
        <v>2.577725854651E-3</v>
      </c>
    </row>
    <row r="86" spans="1:3">
      <c r="A86" s="32">
        <f>Example!A86</f>
        <v>36610</v>
      </c>
      <c r="B86">
        <f>Example!B86</f>
        <v>96.04</v>
      </c>
      <c r="C86">
        <f>Example!C86</f>
        <v>1.8288207150749001E-2</v>
      </c>
    </row>
    <row r="87" spans="1:3">
      <c r="A87" s="32">
        <f>Example!A87</f>
        <v>36611</v>
      </c>
      <c r="B87">
        <f>Example!B87</f>
        <v>97.61</v>
      </c>
      <c r="C87">
        <f>Example!C87</f>
        <v>-1.0010015450142001E-2</v>
      </c>
    </row>
    <row r="88" spans="1:3">
      <c r="A88" s="32">
        <f>Example!A88</f>
        <v>36612</v>
      </c>
      <c r="B88">
        <f>Example!B88</f>
        <v>97.6</v>
      </c>
      <c r="C88">
        <f>Example!C88</f>
        <v>-2.0916912133459999E-2</v>
      </c>
    </row>
    <row r="89" spans="1:3">
      <c r="A89" s="32">
        <f>Example!A89</f>
        <v>36613</v>
      </c>
      <c r="B89">
        <f>Example!B89</f>
        <v>96.1</v>
      </c>
      <c r="C89">
        <f>Example!C89</f>
        <v>1.465597059126E-3</v>
      </c>
    </row>
    <row r="90" spans="1:3">
      <c r="A90" s="32">
        <f>Example!A90</f>
        <v>36614</v>
      </c>
      <c r="B90">
        <f>Example!B90</f>
        <v>96.07</v>
      </c>
      <c r="C90">
        <f>Example!C90</f>
        <v>-4.6635110187360001E-3</v>
      </c>
    </row>
    <row r="91" spans="1:3">
      <c r="A91" s="32">
        <f>Example!A91</f>
        <v>36615</v>
      </c>
      <c r="B91">
        <f>Example!B91</f>
        <v>95.67</v>
      </c>
      <c r="C91">
        <f>Example!C91</f>
        <v>3.5622300730709898E-3</v>
      </c>
    </row>
    <row r="92" spans="1:3">
      <c r="A92" s="32">
        <f>Example!A92</f>
        <v>36616</v>
      </c>
      <c r="B92">
        <f>Example!B92</f>
        <v>95.49</v>
      </c>
      <c r="C92">
        <f>Example!C92</f>
        <v>-3.9787973307529997E-3</v>
      </c>
    </row>
    <row r="93" spans="1:3">
      <c r="A93" s="32">
        <f>Example!A93</f>
        <v>36617</v>
      </c>
      <c r="B93">
        <f>Example!B93</f>
        <v>94.95</v>
      </c>
      <c r="C93">
        <f>Example!C93</f>
        <v>-1.25922351560919E-2</v>
      </c>
    </row>
    <row r="94" spans="1:3">
      <c r="A94" s="32">
        <f>Example!A94</f>
        <v>36618</v>
      </c>
      <c r="B94">
        <f>Example!B94</f>
        <v>93.91</v>
      </c>
      <c r="C94">
        <f>Example!C94</f>
        <v>-6.8887869244540004E-3</v>
      </c>
    </row>
    <row r="95" spans="1:3">
      <c r="A95" s="32">
        <f>Example!A95</f>
        <v>36619</v>
      </c>
      <c r="B95">
        <f>Example!B95</f>
        <v>93.13</v>
      </c>
      <c r="C95">
        <f>Example!C95</f>
        <v>8.0263045024739996E-3</v>
      </c>
    </row>
    <row r="96" spans="1:3">
      <c r="A96" s="32">
        <f>Example!A96</f>
        <v>36620</v>
      </c>
      <c r="B96">
        <f>Example!B96</f>
        <v>93.46</v>
      </c>
      <c r="C96">
        <f>Example!C96</f>
        <v>2.7239104064860002E-3</v>
      </c>
    </row>
    <row r="97" spans="1:3">
      <c r="A97" s="32">
        <f>Example!A97</f>
        <v>36621</v>
      </c>
      <c r="B97">
        <f>Example!B97</f>
        <v>93.74</v>
      </c>
      <c r="C97">
        <f>Example!C97</f>
        <v>-9.6917649865219998E-3</v>
      </c>
    </row>
    <row r="98" spans="1:3">
      <c r="A98" s="32">
        <f>Example!A98</f>
        <v>36622</v>
      </c>
      <c r="B98">
        <f>Example!B98</f>
        <v>93.86</v>
      </c>
      <c r="C98">
        <f>Example!C98</f>
        <v>8.7196812198089904E-3</v>
      </c>
    </row>
    <row r="99" spans="1:3">
      <c r="A99" s="32">
        <f>Example!A99</f>
        <v>36623</v>
      </c>
      <c r="B99">
        <f>Example!B99</f>
        <v>93.86</v>
      </c>
      <c r="C99">
        <f>Example!C99</f>
        <v>-1.44635944279639E-2</v>
      </c>
    </row>
    <row r="100" spans="1:3">
      <c r="A100" s="32">
        <f>Example!A100</f>
        <v>36624</v>
      </c>
      <c r="B100">
        <f>Example!B100</f>
        <v>92.92</v>
      </c>
      <c r="C100">
        <f>Example!C100</f>
        <v>-5.3648126391250004E-3</v>
      </c>
    </row>
    <row r="101" spans="1:3">
      <c r="A101" s="32">
        <f>Example!A101</f>
        <v>36625</v>
      </c>
      <c r="B101">
        <f>Example!B101</f>
        <v>91.21</v>
      </c>
      <c r="C101">
        <f>Example!C101</f>
        <v>1.9792051631419998E-3</v>
      </c>
    </row>
    <row r="102" spans="1:3">
      <c r="A102" s="32">
        <f>Example!A102</f>
        <v>36626</v>
      </c>
      <c r="B102">
        <f>Example!B102</f>
        <v>91.21</v>
      </c>
      <c r="C102">
        <f>Example!C102</f>
        <v>-1.36563981392539E-2</v>
      </c>
    </row>
    <row r="103" spans="1:3">
      <c r="A103" s="32">
        <f>Example!A103</f>
        <v>36627</v>
      </c>
      <c r="B103">
        <f>Example!B103</f>
        <v>90.67</v>
      </c>
      <c r="C103">
        <f>Example!C103</f>
        <v>-1.1944443828385E-2</v>
      </c>
    </row>
    <row r="104" spans="1:3">
      <c r="A104" s="32">
        <f>Example!A104</f>
        <v>36628</v>
      </c>
      <c r="B104">
        <f>Example!B104</f>
        <v>89.87</v>
      </c>
      <c r="C104">
        <f>Example!C104</f>
        <v>1.59345426496E-4</v>
      </c>
    </row>
    <row r="105" spans="1:3">
      <c r="A105" s="32">
        <f>Example!A105</f>
        <v>36629</v>
      </c>
      <c r="B105">
        <f>Example!B105</f>
        <v>89.89</v>
      </c>
      <c r="C105">
        <f>Example!C105</f>
        <v>-8.00434623665E-4</v>
      </c>
    </row>
    <row r="106" spans="1:3">
      <c r="A106" s="32">
        <f>Example!A106</f>
        <v>36630</v>
      </c>
      <c r="B106">
        <f>Example!B106</f>
        <v>89.47</v>
      </c>
      <c r="C106">
        <f>Example!C106</f>
        <v>-2.5080271315590002E-3</v>
      </c>
    </row>
    <row r="107" spans="1:3">
      <c r="A107" s="32">
        <f>Example!A107</f>
        <v>36631</v>
      </c>
      <c r="B107">
        <f>Example!B107</f>
        <v>89.01</v>
      </c>
      <c r="C107">
        <f>Example!C107</f>
        <v>-5.6514289398859998E-3</v>
      </c>
    </row>
    <row r="108" spans="1:3">
      <c r="A108" s="32">
        <f>Example!A108</f>
        <v>36632</v>
      </c>
      <c r="B108">
        <f>Example!B108</f>
        <v>88.11</v>
      </c>
      <c r="C108">
        <f>Example!C108</f>
        <v>-1.10267193961289E-2</v>
      </c>
    </row>
    <row r="109" spans="1:3">
      <c r="A109" s="32">
        <f>Example!A109</f>
        <v>36633</v>
      </c>
      <c r="B109">
        <f>Example!B109</f>
        <v>87.13</v>
      </c>
      <c r="C109">
        <f>Example!C109</f>
        <v>-7.8228244080219903E-3</v>
      </c>
    </row>
    <row r="110" spans="1:3">
      <c r="A110" s="32">
        <f>Example!A110</f>
        <v>36634</v>
      </c>
      <c r="B110">
        <f>Example!B110</f>
        <v>85.96</v>
      </c>
      <c r="C110">
        <f>Example!C110</f>
        <v>3.0416862063721E-2</v>
      </c>
    </row>
    <row r="111" spans="1:3">
      <c r="A111" s="32">
        <f>Example!A111</f>
        <v>36635</v>
      </c>
      <c r="B111">
        <f>Example!B111</f>
        <v>87.76</v>
      </c>
      <c r="C111">
        <f>Example!C111</f>
        <v>-6.2608122104580001E-3</v>
      </c>
    </row>
    <row r="112" spans="1:3">
      <c r="A112" s="32">
        <f>Example!A112</f>
        <v>36636</v>
      </c>
      <c r="B112">
        <f>Example!B112</f>
        <v>87.84</v>
      </c>
      <c r="C112">
        <f>Example!C112</f>
        <v>1.50590091286189E-2</v>
      </c>
    </row>
    <row r="113" spans="1:3">
      <c r="A113" s="32">
        <f>Example!A113</f>
        <v>36637</v>
      </c>
      <c r="B113">
        <f>Example!B113</f>
        <v>88.53</v>
      </c>
      <c r="C113">
        <f>Example!C113</f>
        <v>-5.8733608702499999E-3</v>
      </c>
    </row>
    <row r="114" spans="1:3">
      <c r="A114" s="32">
        <f>Example!A114</f>
        <v>36638</v>
      </c>
      <c r="B114">
        <f>Example!B114</f>
        <v>88.2</v>
      </c>
      <c r="C114">
        <f>Example!C114</f>
        <v>1.3658529140501001E-2</v>
      </c>
    </row>
    <row r="115" spans="1:3">
      <c r="A115" s="32">
        <f>Example!A115</f>
        <v>36639</v>
      </c>
      <c r="B115">
        <f>Example!B115</f>
        <v>89.46</v>
      </c>
      <c r="C115">
        <f>Example!C115</f>
        <v>1.2320448738375E-2</v>
      </c>
    </row>
    <row r="116" spans="1:3">
      <c r="A116" s="32">
        <f>Example!A116</f>
        <v>36640</v>
      </c>
      <c r="B116">
        <f>Example!B116</f>
        <v>90.24</v>
      </c>
      <c r="C116">
        <f>Example!C116</f>
        <v>4.5088923347889999E-3</v>
      </c>
    </row>
    <row r="117" spans="1:3">
      <c r="A117" s="32">
        <f>Example!A117</f>
        <v>36641</v>
      </c>
      <c r="B117">
        <f>Example!B117</f>
        <v>90.12</v>
      </c>
      <c r="C117">
        <f>Example!C117</f>
        <v>-6.4140981772059904E-3</v>
      </c>
    </row>
    <row r="118" spans="1:3">
      <c r="A118" s="32">
        <f>Example!A118</f>
        <v>36642</v>
      </c>
      <c r="B118">
        <f>Example!B118</f>
        <v>89.86</v>
      </c>
      <c r="C118">
        <f>Example!C118</f>
        <v>-1.3775960333308E-2</v>
      </c>
    </row>
    <row r="119" spans="1:3">
      <c r="A119" s="32">
        <f>Example!A119</f>
        <v>36643</v>
      </c>
      <c r="B119">
        <f>Example!B119</f>
        <v>89.39</v>
      </c>
      <c r="C119">
        <f>Example!C119</f>
        <v>9.6574634792559993E-3</v>
      </c>
    </row>
    <row r="120" spans="1:3">
      <c r="A120" s="32">
        <f>Example!A120</f>
        <v>36644</v>
      </c>
      <c r="B120">
        <f>Example!B120</f>
        <v>89.95</v>
      </c>
      <c r="C120">
        <f>Example!C120</f>
        <v>-1.2840034598048999E-2</v>
      </c>
    </row>
    <row r="121" spans="1:3">
      <c r="A121" s="32">
        <f>Example!A121</f>
        <v>36645</v>
      </c>
      <c r="B121">
        <f>Example!B121</f>
        <v>89.51</v>
      </c>
      <c r="C121">
        <f>Example!C121</f>
        <v>-1.274572100424E-2</v>
      </c>
    </row>
    <row r="122" spans="1:3">
      <c r="A122" s="32">
        <f>Example!A122</f>
        <v>36646</v>
      </c>
      <c r="B122">
        <f>Example!B122</f>
        <v>88.19</v>
      </c>
      <c r="C122">
        <f>Example!C122</f>
        <v>1.52284176220439E-2</v>
      </c>
    </row>
    <row r="123" spans="1:3">
      <c r="A123" s="32">
        <f>Example!A123</f>
        <v>36647</v>
      </c>
      <c r="B123">
        <f>Example!B123</f>
        <v>88.52</v>
      </c>
      <c r="C123">
        <f>Example!C123</f>
        <v>1.461882431246E-2</v>
      </c>
    </row>
    <row r="124" spans="1:3">
      <c r="A124" s="32">
        <f>Example!A124</f>
        <v>36648</v>
      </c>
      <c r="B124">
        <f>Example!B124</f>
        <v>88.28</v>
      </c>
      <c r="C124">
        <f>Example!C124</f>
        <v>3.7655963199699998E-4</v>
      </c>
    </row>
    <row r="125" spans="1:3">
      <c r="A125" s="32">
        <f>Example!A125</f>
        <v>36649</v>
      </c>
      <c r="B125">
        <f>Example!B125</f>
        <v>88.43</v>
      </c>
      <c r="C125">
        <f>Example!C125</f>
        <v>-2.4619719933639999E-3</v>
      </c>
    </row>
    <row r="126" spans="1:3">
      <c r="A126" s="32">
        <f>Example!A126</f>
        <v>36650</v>
      </c>
      <c r="B126">
        <f>Example!B126</f>
        <v>88.14</v>
      </c>
      <c r="C126">
        <f>Example!C126</f>
        <v>-6.6429757368969998E-3</v>
      </c>
    </row>
    <row r="127" spans="1:3">
      <c r="A127" s="32">
        <f>Example!A127</f>
        <v>36651</v>
      </c>
      <c r="B127">
        <f>Example!B127</f>
        <v>87.29</v>
      </c>
      <c r="C127">
        <f>Example!C127</f>
        <v>3.513355379275E-3</v>
      </c>
    </row>
    <row r="128" spans="1:3">
      <c r="A128" s="32">
        <f>Example!A128</f>
        <v>36652</v>
      </c>
      <c r="B128">
        <f>Example!B128</f>
        <v>88.4</v>
      </c>
      <c r="C128">
        <f>Example!C128</f>
        <v>-4.8403143225939898E-3</v>
      </c>
    </row>
    <row r="129" spans="1:3">
      <c r="A129" s="32">
        <f>Example!A129</f>
        <v>36653</v>
      </c>
      <c r="B129">
        <f>Example!B129</f>
        <v>88.76</v>
      </c>
      <c r="C129">
        <f>Example!C129</f>
        <v>-1.5130872598946901E-2</v>
      </c>
    </row>
    <row r="130" spans="1:3">
      <c r="A130" s="32">
        <f>Example!A130</f>
        <v>36654</v>
      </c>
      <c r="B130">
        <f>Example!B130</f>
        <v>87.87</v>
      </c>
      <c r="C130">
        <f>Example!C130</f>
        <v>-7.6353048725390001E-3</v>
      </c>
    </row>
    <row r="131" spans="1:3">
      <c r="A131" s="32">
        <f>Example!A131</f>
        <v>36655</v>
      </c>
      <c r="B131">
        <f>Example!B131</f>
        <v>87.9</v>
      </c>
      <c r="C131">
        <f>Example!C131</f>
        <v>2.4920320955069998E-3</v>
      </c>
    </row>
    <row r="132" spans="1:3">
      <c r="A132" s="32">
        <f>Example!A132</f>
        <v>36656</v>
      </c>
      <c r="B132">
        <f>Example!B132</f>
        <v>87.74</v>
      </c>
      <c r="C132">
        <f>Example!C132</f>
        <v>-1.5898086075568901E-2</v>
      </c>
    </row>
    <row r="133" spans="1:3">
      <c r="A133" s="32">
        <f>Example!A133</f>
        <v>36657</v>
      </c>
      <c r="B133">
        <f>Example!B133</f>
        <v>87.47</v>
      </c>
      <c r="C133">
        <f>Example!C133</f>
        <v>-9.7952592233130006E-3</v>
      </c>
    </row>
    <row r="134" spans="1:3">
      <c r="A134" s="32">
        <f>Example!A134</f>
        <v>36658</v>
      </c>
      <c r="B134">
        <f>Example!B134</f>
        <v>87.39</v>
      </c>
      <c r="C134">
        <f>Example!C134</f>
        <v>1.227616287565E-3</v>
      </c>
    </row>
    <row r="135" spans="1:3">
      <c r="A135" s="32">
        <f>Example!A135</f>
        <v>36659</v>
      </c>
      <c r="B135">
        <f>Example!B135</f>
        <v>87.24</v>
      </c>
      <c r="C135">
        <f>Example!C135</f>
        <v>1.6892920937803001E-2</v>
      </c>
    </row>
    <row r="136" spans="1:3">
      <c r="A136" s="32">
        <f>Example!A136</f>
        <v>36660</v>
      </c>
      <c r="B136">
        <f>Example!B136</f>
        <v>88.24</v>
      </c>
      <c r="C136">
        <f>Example!C136</f>
        <v>1.777498652185E-3</v>
      </c>
    </row>
    <row r="137" spans="1:3">
      <c r="A137" s="32">
        <f>Example!A137</f>
        <v>36661</v>
      </c>
      <c r="B137">
        <f>Example!B137</f>
        <v>89.13</v>
      </c>
      <c r="C137">
        <f>Example!C137</f>
        <v>3.2006020543799999E-4</v>
      </c>
    </row>
    <row r="138" spans="1:3">
      <c r="A138" s="32">
        <f>Example!A138</f>
        <v>36662</v>
      </c>
      <c r="B138">
        <f>Example!B138</f>
        <v>89.61</v>
      </c>
      <c r="C138">
        <f>Example!C138</f>
        <v>1.9332155643631999E-2</v>
      </c>
    </row>
    <row r="139" spans="1:3">
      <c r="A139" s="32">
        <f>Example!A139</f>
        <v>36663</v>
      </c>
      <c r="B139">
        <f>Example!B139</f>
        <v>89.96</v>
      </c>
      <c r="C139">
        <f>Example!C139</f>
        <v>-1.0620947114314E-2</v>
      </c>
    </row>
    <row r="140" spans="1:3">
      <c r="A140" s="32">
        <f>Example!A140</f>
        <v>36664</v>
      </c>
      <c r="B140">
        <f>Example!B140</f>
        <v>89.7</v>
      </c>
      <c r="C140">
        <f>Example!C140</f>
        <v>-7.3262909890869903E-3</v>
      </c>
    </row>
    <row r="141" spans="1:3">
      <c r="A141" s="32">
        <f>Example!A141</f>
        <v>36665</v>
      </c>
      <c r="B141">
        <f>Example!B141</f>
        <v>89.75</v>
      </c>
      <c r="C141">
        <f>Example!C141</f>
        <v>8.4274139314630004E-3</v>
      </c>
    </row>
    <row r="142" spans="1:3">
      <c r="A142" s="32">
        <f>Example!A142</f>
        <v>36666</v>
      </c>
      <c r="B142">
        <f>Example!B142</f>
        <v>90.27</v>
      </c>
      <c r="C142">
        <f>Example!C142</f>
        <v>1.0767399874809E-2</v>
      </c>
    </row>
    <row r="143" spans="1:3">
      <c r="A143" s="32">
        <f>Example!A143</f>
        <v>36667</v>
      </c>
      <c r="B143">
        <f>Example!B143</f>
        <v>91.3</v>
      </c>
      <c r="C143">
        <f>Example!C143</f>
        <v>4.5769053802629999E-3</v>
      </c>
    </row>
    <row r="144" spans="1:3">
      <c r="A144" s="32">
        <f>Example!A144</f>
        <v>36668</v>
      </c>
      <c r="B144">
        <f>Example!B144</f>
        <v>91.24</v>
      </c>
      <c r="C144">
        <f>Example!C144</f>
        <v>-2.6194933225106999E-2</v>
      </c>
    </row>
    <row r="145" spans="1:3">
      <c r="A145" s="32">
        <f>Example!A145</f>
        <v>36669</v>
      </c>
      <c r="B145">
        <f>Example!B145</f>
        <v>89.03</v>
      </c>
      <c r="C145">
        <f>Example!C145</f>
        <v>7.3904634233830004E-3</v>
      </c>
    </row>
    <row r="146" spans="1:3">
      <c r="A146" s="32">
        <f>Example!A146</f>
        <v>36670</v>
      </c>
      <c r="B146">
        <f>Example!B146</f>
        <v>90.09</v>
      </c>
      <c r="C146">
        <f>Example!C146</f>
        <v>6.6750105776289996E-3</v>
      </c>
    </row>
    <row r="147" spans="1:3">
      <c r="A147" s="32">
        <f>Example!A147</f>
        <v>36671</v>
      </c>
      <c r="B147">
        <f>Example!B147</f>
        <v>89.93</v>
      </c>
      <c r="C147">
        <f>Example!C147</f>
        <v>4.6402636085200001E-4</v>
      </c>
    </row>
    <row r="148" spans="1:3">
      <c r="A148" s="32">
        <f>Example!A148</f>
        <v>36672</v>
      </c>
      <c r="B148">
        <f>Example!B148</f>
        <v>89.95</v>
      </c>
      <c r="C148">
        <f>Example!C148</f>
        <v>6.6607759650160001E-3</v>
      </c>
    </row>
    <row r="149" spans="1:3">
      <c r="A149" s="32">
        <f>Example!A149</f>
        <v>36673</v>
      </c>
      <c r="B149">
        <f>Example!B149</f>
        <v>89.6</v>
      </c>
      <c r="C149">
        <f>Example!C149</f>
        <v>1.4079484837738E-2</v>
      </c>
    </row>
    <row r="150" spans="1:3">
      <c r="A150" s="32">
        <f>Example!A150</f>
        <v>36674</v>
      </c>
      <c r="B150">
        <f>Example!B150</f>
        <v>90.66</v>
      </c>
      <c r="C150">
        <f>Example!C150</f>
        <v>5.1149186337900001E-4</v>
      </c>
    </row>
    <row r="151" spans="1:3">
      <c r="A151" s="32">
        <f>Example!A151</f>
        <v>36675</v>
      </c>
      <c r="B151">
        <f>Example!B151</f>
        <v>90.25</v>
      </c>
      <c r="C151">
        <f>Example!C151</f>
        <v>-9.3597486086990003E-3</v>
      </c>
    </row>
    <row r="152" spans="1:3">
      <c r="A152" s="32">
        <f>Example!A152</f>
        <v>36676</v>
      </c>
      <c r="B152">
        <f>Example!B152</f>
        <v>89.94</v>
      </c>
      <c r="C152">
        <f>Example!C152</f>
        <v>-1.8391093076055999E-2</v>
      </c>
    </row>
    <row r="153" spans="1:3">
      <c r="A153" s="32">
        <f>Example!A153</f>
        <v>36677</v>
      </c>
      <c r="B153">
        <f>Example!B153</f>
        <v>89.17</v>
      </c>
      <c r="C153">
        <f>Example!C153</f>
        <v>6.3778728481399998E-4</v>
      </c>
    </row>
    <row r="154" spans="1:3">
      <c r="A154" s="32">
        <f>Example!A154</f>
        <v>36678</v>
      </c>
      <c r="B154">
        <f>Example!B154</f>
        <v>89.91</v>
      </c>
      <c r="C154">
        <f>Example!C154</f>
        <v>-7.1396809744709898E-3</v>
      </c>
    </row>
    <row r="155" spans="1:3">
      <c r="A155" s="32">
        <f>Example!A155</f>
        <v>36679</v>
      </c>
      <c r="B155">
        <f>Example!B155</f>
        <v>90.5</v>
      </c>
      <c r="C155">
        <f>Example!C155</f>
        <v>-5.6188466312720002E-3</v>
      </c>
    </row>
    <row r="156" spans="1:3">
      <c r="A156" s="32">
        <f>Example!A156</f>
        <v>36680</v>
      </c>
      <c r="B156">
        <f>Example!B156</f>
        <v>90.66</v>
      </c>
      <c r="C156">
        <f>Example!C156</f>
        <v>-1.1324688506015999E-2</v>
      </c>
    </row>
    <row r="157" spans="1:3">
      <c r="A157" s="32">
        <f>Example!A157</f>
        <v>36681</v>
      </c>
      <c r="B157">
        <f>Example!B157</f>
        <v>90.67</v>
      </c>
      <c r="C157">
        <f>Example!C157</f>
        <v>2.742910030054E-3</v>
      </c>
    </row>
    <row r="158" spans="1:3">
      <c r="A158" s="32">
        <f>Example!A158</f>
        <v>36682</v>
      </c>
      <c r="B158">
        <f>Example!B158</f>
        <v>90.96</v>
      </c>
      <c r="C158">
        <f>Example!C158</f>
        <v>7.3591211075280001E-3</v>
      </c>
    </row>
    <row r="159" spans="1:3">
      <c r="A159" s="32">
        <f>Example!A159</f>
        <v>36683</v>
      </c>
      <c r="B159">
        <f>Example!B159</f>
        <v>91.45</v>
      </c>
      <c r="C159">
        <f>Example!C159</f>
        <v>4.3431874910069999E-3</v>
      </c>
    </row>
    <row r="160" spans="1:3">
      <c r="A160" s="32">
        <f>Example!A160</f>
        <v>36684</v>
      </c>
      <c r="B160">
        <f>Example!B160</f>
        <v>91.31</v>
      </c>
      <c r="C160">
        <f>Example!C160</f>
        <v>-1.1200411045539999E-2</v>
      </c>
    </row>
    <row r="161" spans="1:3">
      <c r="A161" s="32">
        <f>Example!A161</f>
        <v>36685</v>
      </c>
      <c r="B161">
        <f>Example!B161</f>
        <v>91.09</v>
      </c>
      <c r="C161">
        <f>Example!C161</f>
        <v>8.8909461012639992E-3</v>
      </c>
    </row>
    <row r="162" spans="1:3">
      <c r="A162" s="32">
        <f>Example!A162</f>
        <v>36686</v>
      </c>
      <c r="B162">
        <f>Example!B162</f>
        <v>90.61</v>
      </c>
      <c r="C162">
        <f>Example!C162</f>
        <v>3.1450694533179998E-3</v>
      </c>
    </row>
    <row r="163" spans="1:3">
      <c r="A163" s="32">
        <f>Example!A163</f>
        <v>36687</v>
      </c>
      <c r="B163">
        <f>Example!B163</f>
        <v>91.19</v>
      </c>
      <c r="C163">
        <f>Example!C163</f>
        <v>-2.4880044640485901E-2</v>
      </c>
    </row>
    <row r="164" spans="1:3">
      <c r="A164" s="32">
        <f>Example!A164</f>
        <v>36688</v>
      </c>
      <c r="B164">
        <f>Example!B164</f>
        <v>90.14</v>
      </c>
      <c r="C164">
        <f>Example!C164</f>
        <v>5.9590861049840004E-3</v>
      </c>
    </row>
    <row r="165" spans="1:3">
      <c r="A165" s="32">
        <f>Example!A165</f>
        <v>36689</v>
      </c>
      <c r="B165">
        <f>Example!B165</f>
        <v>90.43</v>
      </c>
      <c r="C165">
        <f>Example!C165</f>
        <v>-2.0358620362902001E-2</v>
      </c>
    </row>
    <row r="166" spans="1:3">
      <c r="A166" s="32">
        <f>Example!A166</f>
        <v>36690</v>
      </c>
      <c r="B166">
        <f>Example!B166</f>
        <v>90.06</v>
      </c>
      <c r="C166">
        <f>Example!C166</f>
        <v>-1.1382816527147E-2</v>
      </c>
    </row>
    <row r="167" spans="1:3">
      <c r="A167" s="32">
        <f>Example!A167</f>
        <v>36691</v>
      </c>
      <c r="B167">
        <f>Example!B167</f>
        <v>88.73</v>
      </c>
      <c r="C167">
        <f>Example!C167</f>
        <v>1.0576422863966E-2</v>
      </c>
    </row>
    <row r="168" spans="1:3">
      <c r="A168" s="32">
        <f>Example!A168</f>
        <v>36692</v>
      </c>
      <c r="B168">
        <f>Example!B168</f>
        <v>88.8</v>
      </c>
      <c r="C168">
        <f>Example!C168</f>
        <v>6.5276854033750002E-3</v>
      </c>
    </row>
    <row r="169" spans="1:3">
      <c r="A169" s="32">
        <f>Example!A169</f>
        <v>36693</v>
      </c>
      <c r="B169">
        <f>Example!B169</f>
        <v>89.36</v>
      </c>
      <c r="C169">
        <f>Example!C169</f>
        <v>-6.4446685145919903E-3</v>
      </c>
    </row>
    <row r="170" spans="1:3">
      <c r="A170" s="32">
        <f>Example!A170</f>
        <v>36694</v>
      </c>
      <c r="B170">
        <f>Example!B170</f>
        <v>88.95</v>
      </c>
      <c r="C170">
        <f>Example!C170</f>
        <v>-8.8346209096050003E-3</v>
      </c>
    </row>
    <row r="171" spans="1:3">
      <c r="A171" s="32">
        <f>Example!A171</f>
        <v>36695</v>
      </c>
      <c r="B171">
        <f>Example!B171</f>
        <v>88.84</v>
      </c>
      <c r="C171">
        <f>Example!C171</f>
        <v>3.4569237324019999E-3</v>
      </c>
    </row>
    <row r="172" spans="1:3">
      <c r="A172" s="32">
        <f>Example!A172</f>
        <v>36696</v>
      </c>
      <c r="B172">
        <f>Example!B172</f>
        <v>88.9</v>
      </c>
      <c r="C172">
        <f>Example!C172</f>
        <v>-1.7968274599384999E-2</v>
      </c>
    </row>
    <row r="173" spans="1:3">
      <c r="A173" s="32">
        <f>Example!A173</f>
        <v>36697</v>
      </c>
      <c r="B173">
        <f>Example!B173</f>
        <v>87.6</v>
      </c>
      <c r="C173">
        <f>Example!C173</f>
        <v>4.1070961913029997E-3</v>
      </c>
    </row>
    <row r="174" spans="1:3">
      <c r="A174" s="32">
        <f>Example!A174</f>
        <v>36698</v>
      </c>
      <c r="B174">
        <f>Example!B174</f>
        <v>87.99</v>
      </c>
      <c r="C174">
        <f>Example!C174</f>
        <v>-2.9182344884669999E-3</v>
      </c>
    </row>
    <row r="175" spans="1:3">
      <c r="A175" s="32">
        <f>Example!A175</f>
        <v>36699</v>
      </c>
      <c r="B175">
        <f>Example!B175</f>
        <v>87.97</v>
      </c>
      <c r="C175">
        <f>Example!C175</f>
        <v>7.3414764861099904E-3</v>
      </c>
    </row>
    <row r="176" spans="1:3">
      <c r="A176" s="32">
        <f>Example!A176</f>
        <v>36700</v>
      </c>
      <c r="B176">
        <f>Example!B176</f>
        <v>88.55</v>
      </c>
      <c r="C176">
        <f>Example!C176</f>
        <v>-1.254956650937E-3</v>
      </c>
    </row>
    <row r="177" spans="1:3">
      <c r="A177" s="32">
        <f>Example!A177</f>
        <v>36701</v>
      </c>
      <c r="B177">
        <f>Example!B177</f>
        <v>88.74</v>
      </c>
      <c r="C177">
        <f>Example!C177</f>
        <v>-1.0885174149544E-2</v>
      </c>
    </row>
    <row r="178" spans="1:3">
      <c r="A178" s="32">
        <f>Example!A178</f>
        <v>36702</v>
      </c>
      <c r="B178">
        <f>Example!B178</f>
        <v>89.18</v>
      </c>
      <c r="C178">
        <f>Example!C178</f>
        <v>2.022309246481E-3</v>
      </c>
    </row>
    <row r="179" spans="1:3">
      <c r="A179" s="32">
        <f>Example!A179</f>
        <v>36703</v>
      </c>
      <c r="B179">
        <f>Example!B179</f>
        <v>88.85</v>
      </c>
      <c r="C179">
        <f>Example!C179</f>
        <v>-3.4983440088399999E-3</v>
      </c>
    </row>
    <row r="180" spans="1:3">
      <c r="A180" s="32">
        <f>Example!A180</f>
        <v>36704</v>
      </c>
      <c r="B180">
        <f>Example!B180</f>
        <v>88.45</v>
      </c>
      <c r="C180">
        <f>Example!C180</f>
        <v>-1.421276898504E-2</v>
      </c>
    </row>
    <row r="181" spans="1:3">
      <c r="A181" s="32">
        <f>Example!A181</f>
        <v>36705</v>
      </c>
      <c r="B181">
        <f>Example!B181</f>
        <v>88.47</v>
      </c>
      <c r="C181">
        <f>Example!C181</f>
        <v>-1.1635883360212E-2</v>
      </c>
    </row>
    <row r="182" spans="1:3">
      <c r="A182" s="32">
        <f>Example!A182</f>
        <v>36706</v>
      </c>
      <c r="B182">
        <f>Example!B182</f>
        <v>87.59</v>
      </c>
      <c r="C182">
        <f>Example!C182</f>
        <v>-1.0066762874875001E-2</v>
      </c>
    </row>
    <row r="183" spans="1:3">
      <c r="A183" s="32">
        <f>Example!A183</f>
        <v>36707</v>
      </c>
      <c r="B183">
        <f>Example!B183</f>
        <v>87.22</v>
      </c>
      <c r="C183">
        <f>Example!C183</f>
        <v>5.0021759824600001E-4</v>
      </c>
    </row>
    <row r="184" spans="1:3">
      <c r="A184" s="32">
        <f>Example!A184</f>
        <v>36708</v>
      </c>
      <c r="B184">
        <f>Example!B184</f>
        <v>87.74</v>
      </c>
      <c r="C184">
        <f>Example!C184</f>
        <v>7.6543013526729998E-3</v>
      </c>
    </row>
    <row r="185" spans="1:3">
      <c r="A185" s="32">
        <f>Example!A185</f>
        <v>36709</v>
      </c>
      <c r="B185">
        <f>Example!B185</f>
        <v>88.27</v>
      </c>
      <c r="C185">
        <f>Example!C185</f>
        <v>-2.8514877541300002E-4</v>
      </c>
    </row>
    <row r="186" spans="1:3">
      <c r="A186" s="32">
        <f>Example!A186</f>
        <v>36710</v>
      </c>
      <c r="B186">
        <f>Example!B186</f>
        <v>88.48</v>
      </c>
      <c r="C186">
        <f>Example!C186</f>
        <v>-1.2056456000879E-2</v>
      </c>
    </row>
    <row r="187" spans="1:3">
      <c r="A187" s="32">
        <f>Example!A187</f>
        <v>36711</v>
      </c>
      <c r="B187">
        <f>Example!B187</f>
        <v>87.94</v>
      </c>
      <c r="C187">
        <f>Example!C187</f>
        <v>-3.8154484214470001E-3</v>
      </c>
    </row>
    <row r="188" spans="1:3">
      <c r="A188" s="32">
        <f>Example!A188</f>
        <v>36712</v>
      </c>
      <c r="B188">
        <f>Example!B188</f>
        <v>86.99</v>
      </c>
      <c r="C188">
        <f>Example!C188</f>
        <v>5.6684363806189996E-3</v>
      </c>
    </row>
    <row r="189" spans="1:3">
      <c r="A189" s="32">
        <f>Example!A189</f>
        <v>36713</v>
      </c>
      <c r="B189">
        <f>Example!B189</f>
        <v>87.56</v>
      </c>
      <c r="C189">
        <f>Example!C189</f>
        <v>1.07733674554229E-2</v>
      </c>
    </row>
    <row r="190" spans="1:3">
      <c r="A190" s="32">
        <f>Example!A190</f>
        <v>36714</v>
      </c>
      <c r="B190">
        <f>Example!B190</f>
        <v>88.43</v>
      </c>
      <c r="C190">
        <f>Example!C190</f>
        <v>-9.4035872346930009E-3</v>
      </c>
    </row>
    <row r="191" spans="1:3">
      <c r="A191" s="32">
        <f>Example!A191</f>
        <v>36715</v>
      </c>
      <c r="B191">
        <f>Example!B191</f>
        <v>88.22</v>
      </c>
      <c r="C191">
        <f>Example!C191</f>
        <v>2.8360712181370001E-3</v>
      </c>
    </row>
    <row r="192" spans="1:3">
      <c r="A192" s="32">
        <f>Example!A192</f>
        <v>36716</v>
      </c>
      <c r="B192">
        <f>Example!B192</f>
        <v>88.17</v>
      </c>
      <c r="C192">
        <f>Example!C192</f>
        <v>-3.9032048058520001E-3</v>
      </c>
    </row>
    <row r="193" spans="1:3">
      <c r="A193" s="32">
        <f>Example!A193</f>
        <v>36717</v>
      </c>
      <c r="B193">
        <f>Example!B193</f>
        <v>88.11</v>
      </c>
      <c r="C193">
        <f>Example!C193</f>
        <v>-2.1541244406935001E-2</v>
      </c>
    </row>
    <row r="194" spans="1:3">
      <c r="A194" s="32">
        <f>Example!A194</f>
        <v>36718</v>
      </c>
      <c r="B194">
        <f>Example!B194</f>
        <v>87.49</v>
      </c>
      <c r="C194">
        <f>Example!C194</f>
        <v>-1.2946837485148899E-2</v>
      </c>
    </row>
    <row r="195" spans="1:3">
      <c r="A195" s="32">
        <f>Example!A195</f>
        <v>36719</v>
      </c>
      <c r="B195">
        <f>Example!B195</f>
        <v>86.78</v>
      </c>
      <c r="C195">
        <f>Example!C195</f>
        <v>-5.66220694594199E-3</v>
      </c>
    </row>
    <row r="196" spans="1:3">
      <c r="A196" s="32">
        <f>Example!A196</f>
        <v>36720</v>
      </c>
      <c r="B196">
        <f>Example!B196</f>
        <v>86.33</v>
      </c>
      <c r="C196">
        <f>Example!C196</f>
        <v>-5.1770920986109999E-3</v>
      </c>
    </row>
    <row r="197" spans="1:3">
      <c r="A197" s="32">
        <f>Example!A197</f>
        <v>36721</v>
      </c>
      <c r="B197">
        <f>Example!B197</f>
        <v>85.65</v>
      </c>
      <c r="C197">
        <f>Example!C197</f>
        <v>-3.9587830763329898E-3</v>
      </c>
    </row>
    <row r="198" spans="1:3">
      <c r="A198" s="32">
        <f>Example!A198</f>
        <v>36722</v>
      </c>
      <c r="B198">
        <f>Example!B198</f>
        <v>85.69</v>
      </c>
      <c r="C198">
        <f>Example!C198</f>
        <v>-6.0369524502349899E-3</v>
      </c>
    </row>
    <row r="199" spans="1:3">
      <c r="A199" s="32">
        <f>Example!A199</f>
        <v>36723</v>
      </c>
      <c r="B199">
        <f>Example!B199</f>
        <v>84.91</v>
      </c>
      <c r="C199">
        <f>Example!C199</f>
        <v>3.6739289112220001E-3</v>
      </c>
    </row>
    <row r="200" spans="1:3">
      <c r="A200" s="32">
        <f>Example!A200</f>
        <v>36724</v>
      </c>
      <c r="B200">
        <f>Example!B200</f>
        <v>84.87</v>
      </c>
      <c r="C200">
        <f>Example!C200</f>
        <v>-9.5901181443059993E-3</v>
      </c>
    </row>
    <row r="201" spans="1:3">
      <c r="A201" s="32">
        <f>Example!A201</f>
        <v>36725</v>
      </c>
      <c r="B201">
        <f>Example!B201</f>
        <v>85.05</v>
      </c>
      <c r="C201">
        <f>Example!C201</f>
        <v>-1.5952967224865E-2</v>
      </c>
    </row>
    <row r="202" spans="1:3">
      <c r="A202" s="32">
        <f>Example!A202</f>
        <v>36726</v>
      </c>
      <c r="B202">
        <f>Example!B202</f>
        <v>83.51</v>
      </c>
      <c r="C202">
        <f>Example!C202</f>
        <v>5.0752268037119897E-3</v>
      </c>
    </row>
    <row r="203" spans="1:3">
      <c r="A203" s="32">
        <f>Example!A203</f>
        <v>36727</v>
      </c>
      <c r="B203">
        <f>Example!B203</f>
        <v>83.4</v>
      </c>
      <c r="C203">
        <f>Example!C203</f>
        <v>-6.1837052011879997E-3</v>
      </c>
    </row>
    <row r="204" spans="1:3">
      <c r="A204" s="32">
        <f>Example!A204</f>
        <v>36728</v>
      </c>
      <c r="B204">
        <f>Example!B204</f>
        <v>83.53</v>
      </c>
      <c r="C204">
        <f>Example!C204</f>
        <v>7.9079298783300001E-3</v>
      </c>
    </row>
    <row r="205" spans="1:3">
      <c r="A205" s="32">
        <f>Example!A205</f>
        <v>36729</v>
      </c>
      <c r="B205">
        <f>Example!B205</f>
        <v>83.76</v>
      </c>
      <c r="C205">
        <f>Example!C205</f>
        <v>-8.3440503366869999E-3</v>
      </c>
    </row>
    <row r="206" spans="1:3">
      <c r="A206" s="32">
        <f>Example!A206</f>
        <v>36730</v>
      </c>
      <c r="B206">
        <f>Example!B206</f>
        <v>83.91</v>
      </c>
      <c r="C206">
        <f>Example!C206</f>
        <v>1.3094699551476E-2</v>
      </c>
    </row>
    <row r="207" spans="1:3">
      <c r="A207" s="32">
        <f>Example!A207</f>
        <v>36731</v>
      </c>
      <c r="B207">
        <f>Example!B207</f>
        <v>83.97</v>
      </c>
      <c r="C207">
        <f>Example!C207</f>
        <v>-1.2387420809048E-2</v>
      </c>
    </row>
    <row r="208" spans="1:3">
      <c r="A208" s="32">
        <f>Example!A208</f>
        <v>36732</v>
      </c>
      <c r="B208">
        <f>Example!B208</f>
        <v>83.07</v>
      </c>
      <c r="C208">
        <f>Example!C208</f>
        <v>-1.2027374884883001E-2</v>
      </c>
    </row>
    <row r="209" spans="1:3">
      <c r="A209" s="32">
        <f>Example!A209</f>
        <v>36733</v>
      </c>
      <c r="B209">
        <f>Example!B209</f>
        <v>83.05</v>
      </c>
      <c r="C209">
        <f>Example!C209</f>
        <v>6.9614660045129997E-3</v>
      </c>
    </row>
    <row r="210" spans="1:3">
      <c r="A210" s="32">
        <f>Example!A210</f>
        <v>36734</v>
      </c>
      <c r="B210">
        <f>Example!B210</f>
        <v>82.93</v>
      </c>
      <c r="C210">
        <f>Example!C210</f>
        <v>1.77898441217249E-2</v>
      </c>
    </row>
    <row r="211" spans="1:3">
      <c r="A211" s="32">
        <f>Example!A211</f>
        <v>36735</v>
      </c>
      <c r="B211">
        <f>Example!B211</f>
        <v>83.69</v>
      </c>
      <c r="C211">
        <f>Example!C211</f>
        <v>-7.9631728124269999E-3</v>
      </c>
    </row>
    <row r="212" spans="1:3">
      <c r="A212" s="32">
        <f>Example!A212</f>
        <v>36736</v>
      </c>
      <c r="B212">
        <f>Example!B212</f>
        <v>83.25</v>
      </c>
      <c r="C212">
        <f>Example!C212</f>
        <v>1.5698392129633001E-2</v>
      </c>
    </row>
    <row r="213" spans="1:3">
      <c r="A213" s="32">
        <f>Example!A213</f>
        <v>36737</v>
      </c>
      <c r="B213">
        <f>Example!B213</f>
        <v>84.48</v>
      </c>
      <c r="C213">
        <f>Example!C213</f>
        <v>1.5216635119562999E-2</v>
      </c>
    </row>
    <row r="214" spans="1:3">
      <c r="A214" s="32">
        <f>Example!A214</f>
        <v>36738</v>
      </c>
      <c r="B214">
        <f>Example!B214</f>
        <v>84.66</v>
      </c>
      <c r="C214">
        <f>Example!C214</f>
        <v>7.8991559620419996E-3</v>
      </c>
    </row>
    <row r="215" spans="1:3">
      <c r="A215" s="32">
        <f>Example!A215</f>
        <v>36739</v>
      </c>
      <c r="B215">
        <f>Example!B215</f>
        <v>85.03</v>
      </c>
      <c r="C215">
        <f>Example!C215</f>
        <v>-2.17220894840399E-3</v>
      </c>
    </row>
    <row r="216" spans="1:3">
      <c r="A216" s="32">
        <f>Example!A216</f>
        <v>36740</v>
      </c>
      <c r="B216">
        <f>Example!B216</f>
        <v>85.32</v>
      </c>
      <c r="C216">
        <f>Example!C216</f>
        <v>-2.1840598492911999E-2</v>
      </c>
    </row>
    <row r="217" spans="1:3">
      <c r="A217" s="32">
        <f>Example!A217</f>
        <v>36741</v>
      </c>
      <c r="B217">
        <f>Example!B217</f>
        <v>84.95</v>
      </c>
      <c r="C217">
        <f>Example!C217</f>
        <v>-1.56726840816039E-2</v>
      </c>
    </row>
    <row r="218" spans="1:3">
      <c r="A218" s="32">
        <f>Example!A218</f>
        <v>36742</v>
      </c>
      <c r="B218">
        <f>Example!B218</f>
        <v>84.37</v>
      </c>
      <c r="C218">
        <f>Example!C218</f>
        <v>-8.0967026096530007E-3</v>
      </c>
    </row>
    <row r="219" spans="1:3">
      <c r="A219" s="32">
        <f>Example!A219</f>
        <v>36743</v>
      </c>
      <c r="B219">
        <f>Example!B219</f>
        <v>84.39</v>
      </c>
      <c r="C219">
        <f>Example!C219</f>
        <v>5.0049510711870004E-3</v>
      </c>
    </row>
    <row r="220" spans="1:3">
      <c r="A220" s="32">
        <f>Example!A220</f>
        <v>36744</v>
      </c>
      <c r="B220">
        <f>Example!B220</f>
        <v>84.35</v>
      </c>
      <c r="C220">
        <f>Example!C220</f>
        <v>-1.935098532596E-3</v>
      </c>
    </row>
    <row r="221" spans="1:3">
      <c r="A221" s="32">
        <f>Example!A221</f>
        <v>36745</v>
      </c>
      <c r="B221">
        <f>Example!B221</f>
        <v>85.12</v>
      </c>
      <c r="C221">
        <f>Example!C221</f>
        <v>-6.6420319999319901E-3</v>
      </c>
    </row>
    <row r="222" spans="1:3">
      <c r="A222" s="32">
        <f>Example!A222</f>
        <v>36746</v>
      </c>
      <c r="B222">
        <f>Example!B222</f>
        <v>85.07</v>
      </c>
      <c r="C222">
        <f>Example!C222</f>
        <v>8.3526845567500002E-4</v>
      </c>
    </row>
    <row r="223" spans="1:3">
      <c r="A223" s="32">
        <f>Example!A223</f>
        <v>36747</v>
      </c>
      <c r="B223">
        <f>Example!B223</f>
        <v>85.49</v>
      </c>
      <c r="C223">
        <f>Example!C223</f>
        <v>-1.6584252838814002E-2</v>
      </c>
    </row>
    <row r="224" spans="1:3">
      <c r="A224" s="32">
        <f>Example!A224</f>
        <v>36748</v>
      </c>
      <c r="B224">
        <f>Example!B224</f>
        <v>85.6</v>
      </c>
      <c r="C224">
        <f>Example!C224</f>
        <v>3.801135857959E-3</v>
      </c>
    </row>
    <row r="225" spans="1:3">
      <c r="A225" s="32">
        <f>Example!A225</f>
        <v>36749</v>
      </c>
      <c r="B225">
        <f>Example!B225</f>
        <v>85.93</v>
      </c>
      <c r="C225">
        <f>Example!C225</f>
        <v>-9.5667303190739902E-3</v>
      </c>
    </row>
    <row r="226" spans="1:3">
      <c r="A226" s="32">
        <f>Example!A226</f>
        <v>36750</v>
      </c>
      <c r="B226">
        <f>Example!B226</f>
        <v>85.59</v>
      </c>
      <c r="C226">
        <f>Example!C226</f>
        <v>1.269858990321E-2</v>
      </c>
    </row>
    <row r="227" spans="1:3">
      <c r="A227" s="32">
        <f>Example!A227</f>
        <v>36751</v>
      </c>
      <c r="B227">
        <f>Example!B227</f>
        <v>86.5</v>
      </c>
      <c r="C227">
        <f>Example!C227</f>
        <v>1.5051937508809999E-3</v>
      </c>
    </row>
    <row r="228" spans="1:3">
      <c r="A228" s="32">
        <f>Example!A228</f>
        <v>36752</v>
      </c>
      <c r="B228">
        <f>Example!B228</f>
        <v>87.21</v>
      </c>
      <c r="C228">
        <f>Example!C228</f>
        <v>-7.65131360256499E-3</v>
      </c>
    </row>
    <row r="229" spans="1:3">
      <c r="A229" s="32">
        <f>Example!A229</f>
        <v>36753</v>
      </c>
      <c r="B229">
        <f>Example!B229</f>
        <v>86.31</v>
      </c>
      <c r="C229">
        <f>Example!C229</f>
        <v>-5.3702035525240001E-3</v>
      </c>
    </row>
    <row r="230" spans="1:3">
      <c r="A230" s="32">
        <f>Example!A230</f>
        <v>36754</v>
      </c>
      <c r="B230">
        <f>Example!B230</f>
        <v>85.39</v>
      </c>
      <c r="C230">
        <f>Example!C230</f>
        <v>-1.6112949002263E-2</v>
      </c>
    </row>
    <row r="231" spans="1:3">
      <c r="A231" s="32">
        <f>Example!A231</f>
        <v>36755</v>
      </c>
      <c r="B231">
        <f>Example!B231</f>
        <v>85.01</v>
      </c>
      <c r="C231">
        <f>Example!C231</f>
        <v>1.649888471248E-3</v>
      </c>
    </row>
    <row r="232" spans="1:3">
      <c r="A232" s="32">
        <f>Example!A232</f>
        <v>36756</v>
      </c>
      <c r="B232">
        <f>Example!B232</f>
        <v>85.04</v>
      </c>
      <c r="C232">
        <f>Example!C232</f>
        <v>-1.0107762187650899E-2</v>
      </c>
    </row>
    <row r="233" spans="1:3">
      <c r="A233" s="32">
        <f>Example!A233</f>
        <v>36757</v>
      </c>
      <c r="B233">
        <f>Example!B233</f>
        <v>84.67</v>
      </c>
      <c r="C233">
        <f>Example!C233</f>
        <v>-1.1539936938020001E-3</v>
      </c>
    </row>
    <row r="234" spans="1:3">
      <c r="A234" s="32">
        <f>Example!A234</f>
        <v>36758</v>
      </c>
      <c r="B234">
        <f>Example!B234</f>
        <v>85.52</v>
      </c>
      <c r="C234">
        <f>Example!C234</f>
        <v>1.1400386807850001E-2</v>
      </c>
    </row>
    <row r="235" spans="1:3">
      <c r="A235" s="32">
        <f>Example!A235</f>
        <v>36759</v>
      </c>
      <c r="B235">
        <f>Example!B235</f>
        <v>85.96</v>
      </c>
      <c r="C235">
        <f>Example!C235</f>
        <v>3.3800244441119999E-3</v>
      </c>
    </row>
    <row r="236" spans="1:3">
      <c r="A236" s="32">
        <f>Example!A236</f>
        <v>36760</v>
      </c>
      <c r="B236">
        <f>Example!B236</f>
        <v>86.11</v>
      </c>
      <c r="C236">
        <f>Example!C236</f>
        <v>4.7551446181979999E-3</v>
      </c>
    </row>
    <row r="237" spans="1:3">
      <c r="A237" s="32">
        <f>Example!A237</f>
        <v>36761</v>
      </c>
      <c r="B237">
        <f>Example!B237</f>
        <v>86.89</v>
      </c>
      <c r="C237">
        <f>Example!C237</f>
        <v>2.6390460806643E-2</v>
      </c>
    </row>
    <row r="238" spans="1:3">
      <c r="A238" s="32">
        <f>Example!A238</f>
        <v>36762</v>
      </c>
      <c r="B238">
        <f>Example!B238</f>
        <v>87.71</v>
      </c>
      <c r="C238">
        <f>Example!C238</f>
        <v>6.9110757334969897E-3</v>
      </c>
    </row>
    <row r="239" spans="1:3">
      <c r="A239" s="32">
        <f>Example!A239</f>
        <v>36763</v>
      </c>
      <c r="B239">
        <f>Example!B239</f>
        <v>88.11</v>
      </c>
      <c r="C239">
        <f>Example!C239</f>
        <v>1.1112355669951E-2</v>
      </c>
    </row>
    <row r="240" spans="1:3">
      <c r="A240" s="32">
        <f>Example!A240</f>
        <v>36764</v>
      </c>
      <c r="B240">
        <f>Example!B240</f>
        <v>88.54</v>
      </c>
      <c r="C240">
        <f>Example!C240</f>
        <v>-2.5768431783810002E-3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Example</vt:lpstr>
      <vt:lpstr>To Be Deleted</vt:lpstr>
      <vt:lpstr>To Delete</vt:lpstr>
      <vt:lpstr>Your Data</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cp:revision>
  <dcterms:created xsi:type="dcterms:W3CDTF">2021-02-22T11:42:51Z</dcterms:created>
  <dcterms:modified xsi:type="dcterms:W3CDTF">2021-03-12T12:13:27Z</dcterms:modified>
  <dc:language>en-GB</dc:language>
</cp:coreProperties>
</file>